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75"/>
  </bookViews>
  <sheets>
    <sheet name="Додаток 2" sheetId="2" r:id="rId1"/>
    <sheet name="додаток 1" sheetId="3" r:id="rId2"/>
  </sheets>
  <definedNames>
    <definedName name="_Toc188262780" localSheetId="0">'Додаток 2'!$A$1</definedName>
  </definedNames>
  <calcPr calcId="162913"/>
</workbook>
</file>

<file path=xl/calcChain.xml><?xml version="1.0" encoding="utf-8"?>
<calcChain xmlns="http://schemas.openxmlformats.org/spreadsheetml/2006/main">
  <c r="F308" i="2" l="1"/>
  <c r="F309" i="2"/>
  <c r="F310" i="2"/>
  <c r="D308" i="2"/>
  <c r="D309" i="2"/>
  <c r="D310" i="2"/>
  <c r="D311" i="2"/>
  <c r="J299" i="2"/>
  <c r="G298" i="2"/>
  <c r="G297" i="2"/>
  <c r="G296" i="2"/>
  <c r="G299" i="2"/>
  <c r="F296" i="2"/>
  <c r="F297" i="2"/>
  <c r="F298" i="2"/>
  <c r="H52" i="2"/>
  <c r="H44" i="2" s="1"/>
  <c r="D44" i="2"/>
  <c r="D52" i="2"/>
  <c r="G191" i="2"/>
  <c r="F191" i="2"/>
  <c r="D322" i="2" l="1"/>
  <c r="D323" i="2"/>
  <c r="D324" i="2"/>
  <c r="C322" i="2"/>
  <c r="C323" i="2"/>
  <c r="C324" i="2"/>
  <c r="D325" i="2"/>
  <c r="C325" i="2"/>
  <c r="L312" i="2"/>
  <c r="L313" i="2"/>
  <c r="H312" i="2"/>
  <c r="H310" i="2"/>
  <c r="D299" i="2"/>
  <c r="M212" i="2"/>
  <c r="M211" i="2"/>
  <c r="M209" i="2"/>
  <c r="M207" i="2"/>
  <c r="M206" i="2"/>
  <c r="M204" i="2"/>
  <c r="M202" i="2"/>
  <c r="H309" i="2" l="1"/>
  <c r="G199" i="2"/>
  <c r="G198" i="2"/>
  <c r="G196" i="2"/>
  <c r="G194" i="2"/>
  <c r="G193" i="2"/>
  <c r="F162" i="2"/>
  <c r="F163" i="2"/>
  <c r="F161" i="2"/>
  <c r="C164" i="2"/>
  <c r="F101" i="2"/>
  <c r="C103" i="2"/>
  <c r="N102" i="2"/>
  <c r="L262" i="2" l="1"/>
  <c r="L264" i="2" s="1"/>
  <c r="K264" i="2"/>
  <c r="N47" i="2"/>
  <c r="N48" i="2"/>
  <c r="N46" i="2"/>
  <c r="G228" i="2" l="1"/>
  <c r="H18" i="3" l="1"/>
  <c r="G18" i="3"/>
  <c r="F18" i="3"/>
  <c r="M283" i="2" l="1"/>
  <c r="K283" i="2"/>
  <c r="I283" i="2"/>
  <c r="G283" i="2"/>
  <c r="C311" i="2" s="1"/>
  <c r="N101" i="2" l="1"/>
  <c r="G233" i="2"/>
  <c r="G232" i="2"/>
  <c r="G230" i="2"/>
  <c r="G227" i="2"/>
  <c r="G224" i="2"/>
  <c r="M199" i="2"/>
  <c r="M198" i="2"/>
  <c r="M194" i="2"/>
  <c r="J198" i="2"/>
  <c r="M193" i="2"/>
  <c r="J194" i="2"/>
  <c r="J193" i="2"/>
  <c r="M191" i="2"/>
  <c r="J190" i="2"/>
  <c r="J191" i="2"/>
  <c r="D73" i="2"/>
  <c r="F65" i="2"/>
  <c r="F64" i="2"/>
  <c r="L52" i="2"/>
  <c r="L44" i="2" s="1"/>
  <c r="K52" i="2"/>
  <c r="N162" i="2"/>
  <c r="N163" i="2"/>
  <c r="H164" i="2"/>
  <c r="J163" i="2"/>
  <c r="J162" i="2"/>
  <c r="J161" i="2"/>
  <c r="J49" i="2"/>
  <c r="J50" i="2"/>
  <c r="J46" i="2"/>
  <c r="J101" i="2" l="1"/>
  <c r="F222" i="2"/>
  <c r="D62" i="2"/>
  <c r="I46" i="3"/>
  <c r="H46" i="3"/>
  <c r="G46" i="3"/>
  <c r="F46" i="3"/>
  <c r="E46" i="3"/>
  <c r="D44" i="3"/>
  <c r="E44" i="3" s="1"/>
  <c r="F44" i="3" s="1"/>
  <c r="G44" i="3" s="1"/>
  <c r="H44" i="3" s="1"/>
  <c r="I44" i="3" s="1"/>
  <c r="I38" i="3"/>
  <c r="H38" i="3"/>
  <c r="G38" i="3"/>
  <c r="F38" i="3"/>
  <c r="E38" i="3"/>
  <c r="D36" i="3"/>
  <c r="E36" i="3" s="1"/>
  <c r="F36" i="3" s="1"/>
  <c r="G36" i="3" s="1"/>
  <c r="H36" i="3" s="1"/>
  <c r="I36" i="3" s="1"/>
  <c r="L164" i="2" l="1"/>
  <c r="G311" i="2" l="1"/>
  <c r="D298" i="2"/>
  <c r="J298" i="2" s="1"/>
  <c r="C298" i="2"/>
  <c r="C297" i="2" s="1"/>
  <c r="C296" i="2" s="1"/>
  <c r="C310" i="2"/>
  <c r="C309" i="2" s="1"/>
  <c r="C308" i="2" s="1"/>
  <c r="C314" i="2" s="1"/>
  <c r="M196" i="2"/>
  <c r="M188" i="2"/>
  <c r="F174" i="2"/>
  <c r="D176" i="2"/>
  <c r="N161" i="2"/>
  <c r="G308" i="2" l="1"/>
  <c r="D297" i="2"/>
  <c r="G310" i="2"/>
  <c r="G309" i="2"/>
  <c r="J199" i="2"/>
  <c r="J196" i="2"/>
  <c r="J297" i="2" l="1"/>
  <c r="D296" i="2"/>
  <c r="J296" i="2" s="1"/>
  <c r="L311" i="2"/>
  <c r="L310" i="2"/>
  <c r="L309" i="2" l="1"/>
  <c r="H308" i="2"/>
  <c r="L308" i="2" s="1"/>
  <c r="G137" i="2" l="1"/>
  <c r="G136" i="2" s="1"/>
  <c r="G135" i="2" s="1"/>
  <c r="J68" i="2"/>
  <c r="H138" i="2"/>
  <c r="I138" i="2" s="1"/>
  <c r="I137" i="2" s="1"/>
  <c r="I136" i="2" s="1"/>
  <c r="I135" i="2" s="1"/>
  <c r="I139" i="2" s="1"/>
  <c r="J138" i="2" l="1"/>
  <c r="J137" i="2" s="1"/>
  <c r="J136" i="2" s="1"/>
  <c r="J135" i="2" s="1"/>
  <c r="J139" i="2" s="1"/>
  <c r="H137" i="2"/>
  <c r="H136" i="2" s="1"/>
  <c r="H135" i="2" s="1"/>
  <c r="H139" i="2" s="1"/>
  <c r="G264" i="2"/>
  <c r="J264" i="2"/>
  <c r="I164" i="2"/>
  <c r="L96" i="2"/>
  <c r="L103" i="2" s="1"/>
  <c r="H96" i="2"/>
  <c r="N51" i="2"/>
  <c r="M51" i="2"/>
  <c r="M52" i="2" s="1"/>
  <c r="I51" i="2"/>
  <c r="I52" i="2" s="1"/>
  <c r="J51" i="2"/>
  <c r="J52" i="2" s="1"/>
  <c r="J44" i="2" s="1"/>
  <c r="D101" i="2"/>
  <c r="D100" i="2" s="1"/>
  <c r="N52" i="2" l="1"/>
  <c r="N44" i="2" s="1"/>
  <c r="E175" i="2"/>
  <c r="G222" i="2"/>
  <c r="H97" i="2"/>
  <c r="F138" i="2"/>
  <c r="F137" i="2" s="1"/>
  <c r="F136" i="2" s="1"/>
  <c r="F135" i="2" s="1"/>
  <c r="F139" i="2" s="1"/>
  <c r="H100" i="2"/>
  <c r="E137" i="2"/>
  <c r="E136" i="2" s="1"/>
  <c r="E135" i="2" s="1"/>
  <c r="E139" i="2" s="1"/>
  <c r="D137" i="2"/>
  <c r="D136" i="2" s="1"/>
  <c r="D135" i="2" s="1"/>
  <c r="D139" i="2" s="1"/>
  <c r="M164" i="2"/>
  <c r="F51" i="2"/>
  <c r="F52" i="2" s="1"/>
  <c r="E51" i="2"/>
  <c r="E52" i="2" s="1"/>
  <c r="D97" i="2"/>
  <c r="L97" i="2"/>
  <c r="L100" i="2"/>
  <c r="N100" i="2" s="1"/>
  <c r="D96" i="2"/>
  <c r="F96" i="2" s="1"/>
  <c r="E101" i="2"/>
  <c r="E100" i="2" s="1"/>
  <c r="G73" i="2"/>
  <c r="C73" i="2"/>
  <c r="G52" i="2"/>
  <c r="C52" i="2"/>
  <c r="F175" i="2" l="1"/>
  <c r="E176" i="2"/>
  <c r="J188" i="2"/>
  <c r="L263" i="2"/>
  <c r="F188" i="2"/>
  <c r="D164" i="2"/>
  <c r="F164" i="2" s="1"/>
  <c r="M100" i="2"/>
  <c r="M97" i="2"/>
  <c r="I100" i="2"/>
  <c r="I97" i="2"/>
  <c r="F97" i="2"/>
  <c r="F100" i="2"/>
  <c r="E96" i="2"/>
  <c r="E97" i="2"/>
  <c r="I96" i="2"/>
  <c r="M96" i="2"/>
  <c r="F272" i="2" l="1"/>
  <c r="F273" i="2" s="1"/>
  <c r="E273" i="2"/>
  <c r="E262" i="2"/>
  <c r="E280" i="2" s="1"/>
  <c r="G188" i="2"/>
  <c r="N96" i="2"/>
  <c r="N97" i="2"/>
  <c r="J96" i="2"/>
  <c r="J100" i="2"/>
  <c r="J97" i="2"/>
  <c r="F262" i="2" l="1"/>
  <c r="F264" i="2" s="1"/>
  <c r="E264" i="2"/>
  <c r="D240" i="2" l="1"/>
  <c r="E240" i="2" s="1"/>
  <c r="F240" i="2" s="1"/>
  <c r="G240" i="2" s="1"/>
  <c r="H240" i="2" s="1"/>
  <c r="I240" i="2" s="1"/>
  <c r="J240" i="2" s="1"/>
  <c r="K240" i="2" s="1"/>
  <c r="L240" i="2" s="1"/>
  <c r="C321" i="2" l="1"/>
  <c r="D321" i="2" s="1"/>
  <c r="E321" i="2" s="1"/>
  <c r="F321" i="2" s="1"/>
  <c r="G321" i="2" s="1"/>
  <c r="H321" i="2" s="1"/>
  <c r="I321" i="2" s="1"/>
  <c r="C307" i="2" l="1"/>
  <c r="D307" i="2" s="1"/>
  <c r="E307" i="2" s="1"/>
  <c r="F307" i="2" s="1"/>
  <c r="G307" i="2" s="1"/>
  <c r="H307" i="2" s="1"/>
  <c r="I307" i="2" s="1"/>
  <c r="J307" i="2" s="1"/>
  <c r="K307" i="2" s="1"/>
  <c r="L307" i="2" s="1"/>
  <c r="C295" i="2"/>
  <c r="D295" i="2" s="1"/>
  <c r="E295" i="2" s="1"/>
  <c r="F295" i="2" s="1"/>
  <c r="G295" i="2" s="1"/>
  <c r="H295" i="2" s="1"/>
  <c r="I295" i="2" s="1"/>
  <c r="J295" i="2" s="1"/>
  <c r="C279" i="2" l="1"/>
  <c r="D279" i="2" s="1"/>
  <c r="E279" i="2" s="1"/>
  <c r="F279" i="2" s="1"/>
  <c r="G279" i="2" s="1"/>
  <c r="H279" i="2" s="1"/>
  <c r="I279" i="2" s="1"/>
  <c r="J279" i="2" s="1"/>
  <c r="K279" i="2" s="1"/>
  <c r="L279" i="2" s="1"/>
  <c r="M279" i="2" s="1"/>
  <c r="N279" i="2" s="1"/>
  <c r="D271" i="2" l="1"/>
  <c r="E271" i="2" s="1"/>
  <c r="F271" i="2" s="1"/>
  <c r="G271" i="2" s="1"/>
  <c r="H271" i="2" s="1"/>
  <c r="I271" i="2" s="1"/>
  <c r="D260" i="2"/>
  <c r="F218" i="2"/>
  <c r="G218" i="2" s="1"/>
  <c r="H218" i="2" s="1"/>
  <c r="I218" i="2" s="1"/>
  <c r="J218" i="2" s="1"/>
  <c r="F184" i="2"/>
  <c r="G184" i="2" s="1"/>
  <c r="H184" i="2" s="1"/>
  <c r="I184" i="2" s="1"/>
  <c r="J184" i="2" s="1"/>
  <c r="K184" i="2" s="1"/>
  <c r="L184" i="2" s="1"/>
  <c r="M184" i="2" s="1"/>
  <c r="E260" i="2" l="1"/>
  <c r="F260" i="2" s="1"/>
  <c r="G260" i="2" s="1"/>
  <c r="H260" i="2" s="1"/>
  <c r="I260" i="2" s="1"/>
  <c r="J260" i="2" s="1"/>
  <c r="K260" i="2" s="1"/>
  <c r="L260" i="2" s="1"/>
  <c r="B146" i="2"/>
  <c r="C146" i="2" s="1"/>
  <c r="D146" i="2" s="1"/>
  <c r="E146" i="2" s="1"/>
  <c r="F146" i="2" s="1"/>
  <c r="G146" i="2" s="1"/>
  <c r="H146" i="2" s="1"/>
  <c r="I146" i="2" s="1"/>
  <c r="J146" i="2" s="1"/>
  <c r="B119" i="2"/>
  <c r="C119" i="2" s="1"/>
  <c r="D119" i="2" s="1"/>
  <c r="E119" i="2" s="1"/>
  <c r="F119" i="2" s="1"/>
  <c r="G119" i="2" s="1"/>
  <c r="H119" i="2" s="1"/>
  <c r="I119" i="2" s="1"/>
  <c r="J119" i="2" s="1"/>
  <c r="B110" i="2"/>
  <c r="C110" i="2" s="1"/>
  <c r="D110" i="2" s="1"/>
  <c r="E110" i="2" s="1"/>
  <c r="F110" i="2" s="1"/>
  <c r="G110" i="2" s="1"/>
  <c r="H110" i="2" s="1"/>
  <c r="I110" i="2" s="1"/>
  <c r="J110" i="2" s="1"/>
  <c r="K110" i="2" s="1"/>
  <c r="L110" i="2" s="1"/>
  <c r="M110" i="2" s="1"/>
  <c r="N110" i="2" s="1"/>
  <c r="B82" i="2"/>
  <c r="C82" i="2" s="1"/>
  <c r="D82" i="2" s="1"/>
  <c r="E82" i="2" s="1"/>
  <c r="F82" i="2" s="1"/>
  <c r="G82" i="2" s="1"/>
  <c r="H82" i="2" s="1"/>
  <c r="I82" i="2" s="1"/>
  <c r="J82" i="2" s="1"/>
  <c r="K82" i="2" s="1"/>
  <c r="L82" i="2" s="1"/>
  <c r="M82" i="2" s="1"/>
  <c r="N82" i="2" s="1"/>
  <c r="B60" i="2"/>
  <c r="C60" i="2" s="1"/>
  <c r="D60" i="2" s="1"/>
  <c r="E60" i="2" s="1"/>
  <c r="F60" i="2" s="1"/>
  <c r="G60" i="2" s="1"/>
  <c r="H60" i="2" s="1"/>
  <c r="I60" i="2" s="1"/>
  <c r="J60" i="2" s="1"/>
  <c r="C42" i="2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G326" i="2" l="1"/>
  <c r="F326" i="2" l="1"/>
  <c r="E326" i="2"/>
  <c r="B122" i="2" l="1"/>
  <c r="B125" i="2"/>
  <c r="B134" i="2"/>
  <c r="B121" i="2"/>
  <c r="A134" i="2"/>
  <c r="F314" i="2" l="1"/>
  <c r="H176" i="2"/>
  <c r="C300" i="2" l="1"/>
  <c r="H300" i="2"/>
  <c r="E300" i="2"/>
  <c r="G300" i="2"/>
  <c r="I176" i="2"/>
  <c r="D300" i="2" l="1"/>
  <c r="J300" i="2"/>
  <c r="F300" i="2"/>
  <c r="E314" i="2"/>
  <c r="M103" i="2"/>
  <c r="K103" i="2"/>
  <c r="N103" i="2" s="1"/>
  <c r="D326" i="2" l="1"/>
  <c r="C326" i="2"/>
  <c r="G164" i="2"/>
  <c r="G103" i="2"/>
  <c r="D314" i="2"/>
  <c r="H314" i="2"/>
  <c r="G176" i="2"/>
  <c r="J176" i="2" s="1"/>
  <c r="K164" i="2"/>
  <c r="N164" i="2" s="1"/>
  <c r="C176" i="2" l="1"/>
  <c r="F176" i="2" s="1"/>
  <c r="I314" i="2"/>
  <c r="J314" i="2" s="1"/>
  <c r="G314" i="2"/>
  <c r="H73" i="2"/>
  <c r="K314" i="2" l="1"/>
  <c r="L314" i="2"/>
  <c r="E73" i="2"/>
  <c r="I73" i="2"/>
  <c r="J73" i="2" l="1"/>
  <c r="F73" i="2"/>
  <c r="F62" i="2" s="1"/>
  <c r="J164" i="2" l="1"/>
  <c r="H103" i="2"/>
  <c r="J103" i="2" l="1"/>
  <c r="H262" i="2"/>
  <c r="I103" i="2"/>
  <c r="D103" i="2"/>
  <c r="F103" i="2" s="1"/>
  <c r="I262" i="2" l="1"/>
  <c r="I264" i="2" s="1"/>
  <c r="H264" i="2"/>
  <c r="E164" i="2"/>
  <c r="E103" i="2"/>
</calcChain>
</file>

<file path=xl/sharedStrings.xml><?xml version="1.0" encoding="utf-8"?>
<sst xmlns="http://schemas.openxmlformats.org/spreadsheetml/2006/main" count="641" uniqueCount="251">
  <si>
    <t>Найменування</t>
  </si>
  <si>
    <t>…</t>
  </si>
  <si>
    <t>(підпис)</t>
  </si>
  <si>
    <t>(ініціали та прізвище)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</si>
  <si>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</si>
  <si>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</si>
  <si>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</si>
  <si>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</si>
  <si>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</si>
  <si>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</si>
  <si>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</si>
  <si>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</si>
  <si>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Х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</si>
  <si>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</si>
  <si>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</si>
  <si>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</si>
  <si>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</si>
  <si>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</si>
  <si>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</si>
  <si>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</si>
  <si>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</si>
  <si>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</si>
  <si>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</si>
  <si>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</si>
  <si>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</si>
  <si>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</si>
  <si>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</si>
  <si>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10. Чисельність зайнятих у бюджетних установах</t>
  </si>
  <si>
    <t>Категорії працівників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</si>
  <si>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</si>
  <si>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</si>
  <si>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</si>
  <si>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</si>
  <si>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</si>
  <si>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</si>
  <si>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</si>
  <si>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</si>
  <si>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</si>
  <si>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</si>
  <si>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</si>
  <si>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</si>
  <si>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</si>
  <si>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</si>
  <si>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</si>
  <si>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</si>
  <si>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</si>
  <si>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</si>
  <si>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</si>
  <si>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</si>
  <si>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</si>
  <si>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</si>
  <si>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</si>
  <si>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t>Н.І. Кочеткова</t>
  </si>
  <si>
    <t>Головний бухгалтер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</si>
  <si>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</si>
  <si>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</si>
  <si>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</si>
  <si>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</si>
  <si>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</si>
  <si>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викорис-
тання бюджетних коштів</t>
  </si>
  <si>
    <t>N з/п</t>
  </si>
  <si>
    <t>( грн)</t>
  </si>
  <si>
    <t>N
з/п</t>
  </si>
  <si>
    <t>Напрями використання бюджетних коштів</t>
  </si>
  <si>
    <t>разом
(5 + 6)</t>
  </si>
  <si>
    <t>разом (8+9)</t>
  </si>
  <si>
    <t>разом (11+12)</t>
  </si>
  <si>
    <t>разом (5+6)</t>
  </si>
  <si>
    <t xml:space="preserve">2021 рік 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</si>
  <si>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</si>
  <si>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</si>
  <si>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</si>
  <si>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</si>
  <si>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</si>
  <si>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</si>
  <si>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</si>
  <si>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</si>
  <si>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</si>
  <si>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Код Економічної класифікації видатків бюджету / код Класифікації кредитування бюджету</t>
  </si>
  <si>
    <t>Зміна кредиторської заборгованості
(6 - 5)</t>
  </si>
  <si>
    <t>Бюджетні зобов’язання (4 + 6)</t>
  </si>
  <si>
    <t>(3–5)</t>
  </si>
  <si>
    <t>_____________________</t>
  </si>
  <si>
    <t>____________________</t>
  </si>
  <si>
    <t>1</t>
  </si>
  <si>
    <t>2</t>
  </si>
  <si>
    <t>9. Структура видатків на оплату праці</t>
  </si>
  <si>
    <t>грн.</t>
  </si>
  <si>
    <t>од.</t>
  </si>
  <si>
    <t>%</t>
  </si>
  <si>
    <t>Розрахунковий показник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</si>
  <si>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</si>
  <si>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Кошти, що передаються із загального фонду  до спеціального фонду (бюджету розвитку)</t>
  </si>
  <si>
    <t>6.Витрати за кодами Економічної класифікації видатків /класифікації кредитування бюджету</t>
  </si>
  <si>
    <t>ВСЬОГО:</t>
  </si>
  <si>
    <t>в тому числі оплата праці штатних одиниць за загальним фондом, що враховані також у спеціальному фонді</t>
  </si>
  <si>
    <t>11.Місцеві/регіональні програми, які виконуються в межах бюджетної програми:</t>
  </si>
  <si>
    <t>2020 рік</t>
  </si>
  <si>
    <t>очікуваний обсяг взяття поточних зобов'язань
(8 - 10)</t>
  </si>
  <si>
    <t>ВСЬОГО</t>
  </si>
  <si>
    <t>(найменування головного розпорядника коштів  бюджету)            код Типової відомчої класифікації видатків та кредитування місцевих бюджетів</t>
  </si>
  <si>
    <t>03363988</t>
  </si>
  <si>
    <t>(код ЄДРПОУ)</t>
  </si>
  <si>
    <t>(найменування відповідального виконавця )                                 код Типової відомчої класифікації видатків та кредитування місцевих бюджетів</t>
  </si>
  <si>
    <t>3.</t>
  </si>
  <si>
    <t>02536000000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</si>
  <si>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</si>
  <si>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</si>
  <si>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</si>
  <si>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</si>
  <si>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</si>
  <si>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2023 рік (прогноз)</t>
  </si>
  <si>
    <t xml:space="preserve">2023 рік </t>
  </si>
  <si>
    <t>ДОДАТОК №2</t>
  </si>
  <si>
    <t>Рішення міської ради Про  бюджет Віінницької міської  територіальної громади на відповідний рік, розпис  бюджету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</si>
  <si>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</si>
  <si>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</si>
  <si>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(Форма 2022-1)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</si>
  <si>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</si>
  <si>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</si>
  <si>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</si>
  <si>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2020 рік (звіт)</t>
  </si>
  <si>
    <t>2021 рік (затверджено)</t>
  </si>
  <si>
    <t>2022 рік (проект)</t>
  </si>
  <si>
    <t>2024 рік (прогноз)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</si>
  <si>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</si>
  <si>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( грн.)</t>
  </si>
  <si>
    <t>Код Функціональної класифікації видатків та кредитування бюджету</t>
  </si>
  <si>
    <t xml:space="preserve">       2020 рік</t>
  </si>
  <si>
    <t xml:space="preserve">         2021 рік </t>
  </si>
  <si>
    <t>2022рік</t>
  </si>
  <si>
    <t>2023 рік</t>
  </si>
  <si>
    <t>2024 рік</t>
  </si>
  <si>
    <t>Номер цілі державної політики</t>
  </si>
  <si>
    <t>(звіт)</t>
  </si>
  <si>
    <t xml:space="preserve">    (затверджено)</t>
  </si>
  <si>
    <t>(проект)</t>
  </si>
  <si>
    <t>(прогноз)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</si>
  <si>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</si>
  <si>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2022 рік</t>
  </si>
  <si>
    <t>(затверджено)</t>
  </si>
  <si>
    <t xml:space="preserve"> Директор департаменту</t>
  </si>
  <si>
    <t>________________________</t>
  </si>
  <si>
    <t>В.Ю. Місецький</t>
  </si>
  <si>
    <t>Головний бухгалтр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</si>
  <si>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</si>
  <si>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</si>
  <si>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</si>
  <si>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2024 рік </t>
  </si>
  <si>
    <t>Директор  департаменту</t>
  </si>
  <si>
    <t>передпроектні розрахунки, Проектно-кошторисна документація</t>
  </si>
  <si>
    <t>8313</t>
  </si>
  <si>
    <t>0513</t>
  </si>
  <si>
    <t>Ліквідація іншого забруднення навколишнього природного середовища</t>
  </si>
  <si>
    <t>Забезпечення будівництва об'єктів</t>
  </si>
  <si>
    <t>Капітальне будівництво (придбання)</t>
  </si>
  <si>
    <t>Капітальне будівництво (придбання) інших об'єктів</t>
  </si>
  <si>
    <t>Завдання 1 Забезпечення будівництва об'єктів</t>
  </si>
  <si>
    <t>Обсяг видатків на будівництво інженерних мереж</t>
  </si>
  <si>
    <t>кількість об'єктів, які планується побудувати</t>
  </si>
  <si>
    <t xml:space="preserve">Перелік об'єктів </t>
  </si>
  <si>
    <t xml:space="preserve">Обсяг будівництва інженерних мереж </t>
  </si>
  <si>
    <t>км.</t>
  </si>
  <si>
    <t>Середні витрати на 1 км будівництва інженерних мереж</t>
  </si>
  <si>
    <t>Рівень готовності об'єктів будівництва на початок року</t>
  </si>
  <si>
    <t>Рівень готовності об'єктів будівництва на кінець року</t>
  </si>
  <si>
    <t>відс.</t>
  </si>
  <si>
    <t>рішення міської ради від 24.12.2020 № 54 зі змінами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</si>
  <si>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1.Вирішення проблеми негативних наслідків впливу людини на природу шляхом оптимізації відносин людського суспільства з природою, раціональному використання її водних ресурсів в   інтересах нинішнього і майбутніх поколінь.</t>
    </r>
  </si>
  <si>
    <t>в т.ч.</t>
  </si>
  <si>
    <t>за рахунок субвенції з обласного бюджету на природоохоронні заходи, що фінансуються за рахунок коштів фонду охорони навколишнього природного середовища</t>
  </si>
  <si>
    <t>за рахунок залишку коштів, що утворився по спеціальному фонду бюджету Вінницької міської територіальної громади станом на 01.01.2021 року (за рахунок надходжень від екологічного податку)</t>
  </si>
  <si>
    <t>кількість об'єктів,  які планується побудувати</t>
  </si>
  <si>
    <t xml:space="preserve">Обсяг будівництва інженерних  мереж </t>
  </si>
  <si>
    <t xml:space="preserve">Рівень готовності об'єктів будівництва на початок року </t>
  </si>
  <si>
    <t xml:space="preserve">Рівень готовності об'єкта будівництва на кінець року </t>
  </si>
  <si>
    <t>Департамент міського господарства Ліквідація іншого забруднення навколишнього природного середовища</t>
  </si>
  <si>
    <t>Департамент міського господарства  Ліквідація іншого забруднення навколишнього природного середовища</t>
  </si>
  <si>
    <t>Надходження із загального фонду бюджету</t>
  </si>
  <si>
    <t>Залишки коштів на рахунках на кінець періоду</t>
  </si>
  <si>
    <t>Інші субвенції з місцевого бюджету</t>
  </si>
  <si>
    <t>Надходження від скидів забруднюючих речовин безпосередньо у водні об'єкти</t>
  </si>
  <si>
    <t>Будівництво мережі каналізації на території приватного сектору квартального комітету "Добробут" мікрорайону "Старе місто" в м. Вінниці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</si>
  <si>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</si>
  <si>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діяльнолсті</t>
  </si>
  <si>
    <t>за рахунок надходжень коштів по спеціальному фонду бюджету Вінницької міської територіальної громади (кошти фонду охорони навколишнього природного середовища міської ради)</t>
  </si>
  <si>
    <t>2017-2026</t>
  </si>
  <si>
    <t>Всього:</t>
  </si>
  <si>
    <t>Видатки виділені у відповідних роках дають можливість своєчасно провести  розрахунки із підрядниками, що виконують роботи по будівництву інженерних мереж та реалізувати функції департаменту у частині покладених повноважень щодо підтримання об'єктів житлово-комунального господарства  у належному стані.</t>
  </si>
  <si>
    <t>за рахунок надходжень  по спеціальному фонду бюджету Вінницької міської територіальної громади (кошти фонду охорони навколишнього природного середовища міської ради)</t>
  </si>
  <si>
    <t>Інші надходження спеціального фонду (розписати за видами надходжень)</t>
  </si>
  <si>
    <t>2. завдання бюджетної програми;</t>
  </si>
  <si>
    <r>
      <t>3. 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</t>
    </r>
  </si>
  <si>
    <t>2. Мета діяльності головного розпорядника коштів місцевого бюджету - 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</si>
  <si>
    <t xml:space="preserve"> (1) (3)  </t>
  </si>
  <si>
    <r>
      <t xml:space="preserve">2.     Департамент міського господарства  Вінницької міської ради_________________ </t>
    </r>
    <r>
      <rPr>
        <sz val="12"/>
        <color theme="1"/>
        <rFont val="Times New Roman"/>
        <family val="1"/>
        <charset val="204"/>
      </rPr>
      <t>(_1_) (_3_) (_1_)</t>
    </r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</si>
  <si>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</si>
  <si>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2024 рік 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</si>
  <si>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</si>
  <si>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</si>
  <si>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1.  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</si>
  <si>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</si>
  <si>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2023 рік (затверджено)</t>
  </si>
  <si>
    <t>2024 рік (проект)</t>
  </si>
  <si>
    <r>
      <t>2. 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</si>
  <si>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2025 рік (прогноз)</t>
  </si>
  <si>
    <t>2026 рік (прогноз)</t>
  </si>
  <si>
    <t>1) видатки за кодами Економічної класифікації видатків бюджету у 2022- 2024 роках</t>
  </si>
  <si>
    <t>2) надання кредитів за кодами Класифікації кредитування бюджету у 2022 - 2024 роках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</si>
  <si>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</si>
  <si>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</si>
  <si>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</si>
  <si>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</si>
  <si>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</si>
  <si>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2025 - 2026 роках</t>
  </si>
  <si>
    <t>2023 рік (план)</t>
  </si>
  <si>
    <t xml:space="preserve">2025 рік 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</si>
  <si>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</si>
  <si>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</si>
  <si>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</si>
  <si>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</si>
  <si>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</si>
  <si>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</si>
  <si>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 бюджету у 2022 (звітному) році</t>
  </si>
  <si>
    <t>Кредиторська заборгованість на 01.01.2022</t>
  </si>
  <si>
    <t>Кредиторська заборгованість на 01.01.2023</t>
  </si>
  <si>
    <t xml:space="preserve">2) кредиторська заборгованість  бюджету Вінницької міської  територіальної громади у 2023 - 2024 (поточному та плановому)  роках </t>
  </si>
  <si>
    <t>кредиторська заборгованість на 01.01.2023</t>
  </si>
  <si>
    <t>можлива кредиторська заборгованість на 01.01.2024                 (4 - 5 - 6)</t>
  </si>
  <si>
    <t xml:space="preserve">3) дебіторська заборгованість у 2022 - 2023 (звітному та поточному) роках:                                                                               </t>
  </si>
  <si>
    <t>Дебіторська заборгованість на 01.01.2022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</si>
  <si>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</si>
  <si>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</si>
  <si>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</si>
  <si>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Станом на 01.01.2024р. Кт та Дт заборгованості не очікується.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</si>
  <si>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внаслідок використання коштів спеціального фонду бюджету у 2022 році, та очікувані результати у 2023 році.</t>
  </si>
  <si>
    <t>Р. С. ФУРМАН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</si>
  <si>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";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рішення Вінницької міської ради Про  бюджет Вінницької міської  територіальної громади на відповідний рік;                                                                                                                                                                   Програма охорони навколишнього природного середовища Вінницької міської  територіальної громади на 2021-2025 роки (рішення міської ради від 24.12.2020 р. № 54, 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Положення про Фонд охорони навколишнього природного середовища міської ради  від 16.10.1998 року (зі змінами);
 Наказ Міністерства фінансів України від  20.09.2017 року № 729 " Про внесення змін до Структури кодування Програмної класифікації видатків та кредитування місцевих бюджетів";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11.09.2023 р. № 21 "Про затвердження Інструкції з підготовки бюджетних запитів на 2024-2026 роки  головними розпорядниками бюджетних коштів до проєкту  бюджету Вінницької міської   територіальної громади на 2024  рік"          </t>
  </si>
  <si>
    <t>Реконструкція та реставрація інших об'єктів</t>
  </si>
  <si>
    <t>Реконструкція зовнішньої мережі каналізації від будинку №78 по вул.Київській до житлового будинку №2 по вул.Г.Нарбута в м. Вінниці</t>
  </si>
  <si>
    <t>Програма охорони навколишнього природного середовища  Вінницької міської  територіальної громади на 2021-2025 роки</t>
  </si>
  <si>
    <t>разом (3+4)</t>
  </si>
  <si>
    <t>Завдання 1 Забезпечення реконструкції об'єктів</t>
  </si>
  <si>
    <t>Обсяг видатків на реконструкцію інженерних мереж</t>
  </si>
  <si>
    <t>кількість об'єктів, які плануються реконструювати</t>
  </si>
  <si>
    <t xml:space="preserve">Обсяг реконструкції інженерних мереж </t>
  </si>
  <si>
    <t>Середні витрати на 1 км реконструкції інженерних мереж</t>
  </si>
  <si>
    <t>Рівень готовності об'єктів реконструкції на початок року</t>
  </si>
  <si>
    <t>Рівень готовності об'єктів реконструкції на кінець року</t>
  </si>
  <si>
    <r>
      <t>1.   мета бюджетної програми, строки її реалізації - Поліпшення санітарно-гігієнічного та екологічного стану Вінницької міської територіальної громади</t>
    </r>
    <r>
      <rPr>
        <b/>
        <i/>
        <sz val="12"/>
        <color theme="1"/>
        <rFont val="Times New Roman"/>
        <family val="1"/>
        <charset val="204"/>
      </rPr>
      <t>, 2024-2026</t>
    </r>
  </si>
  <si>
    <t>Забезпечення реконструкції об'єктів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</si>
</sst>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5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0" fillId="0" borderId="0" xfId="0" applyFill="1"/>
    <xf numFmtId="0" fontId="22" fillId="0" borderId="0" xfId="0" applyFont="1" applyFill="1"/>
    <xf numFmtId="49" fontId="5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6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2"/>
    </xf>
    <xf numFmtId="0" fontId="30" fillId="0" borderId="0" xfId="0" applyFont="1" applyFill="1"/>
    <xf numFmtId="0" fontId="30" fillId="0" borderId="14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4" fillId="0" borderId="0" xfId="0" applyFont="1" applyFill="1"/>
    <xf numFmtId="0" fontId="5" fillId="0" borderId="25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9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9" fillId="0" borderId="25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3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15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1" fillId="0" borderId="13" xfId="0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left" vertical="top" wrapText="1"/>
    </xf>
    <xf numFmtId="49" fontId="4" fillId="0" borderId="14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36" fillId="0" borderId="14" xfId="0" applyFont="1" applyBorder="1" applyAlignment="1">
      <alignment horizontal="center"/>
    </xf>
    <xf numFmtId="49" fontId="36" fillId="0" borderId="14" xfId="0" applyNumberFormat="1" applyFont="1" applyBorder="1" applyAlignment="1">
      <alignment horizontal="center"/>
    </xf>
    <xf numFmtId="49" fontId="37" fillId="0" borderId="14" xfId="0" applyNumberFormat="1" applyFont="1" applyBorder="1"/>
    <xf numFmtId="0" fontId="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3" fontId="42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3" fontId="9" fillId="0" borderId="29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6" xfId="0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5" fillId="0" borderId="0" xfId="0" applyFont="1"/>
    <xf numFmtId="0" fontId="26" fillId="0" borderId="0" xfId="0" applyFont="1"/>
    <xf numFmtId="3" fontId="45" fillId="0" borderId="8" xfId="0" applyNumberFormat="1" applyFont="1" applyFill="1" applyBorder="1" applyAlignment="1">
      <alignment horizontal="center" vertical="center" wrapText="1"/>
    </xf>
    <xf numFmtId="3" fontId="40" fillId="0" borderId="25" xfId="0" applyNumberFormat="1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3" fontId="38" fillId="0" borderId="1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vertical="top" wrapText="1"/>
    </xf>
    <xf numFmtId="0" fontId="28" fillId="0" borderId="27" xfId="0" applyFont="1" applyFill="1" applyBorder="1" applyAlignment="1">
      <alignment vertical="top" wrapText="1"/>
    </xf>
    <xf numFmtId="0" fontId="40" fillId="0" borderId="13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7" fillId="0" borderId="13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4" fontId="18" fillId="0" borderId="13" xfId="0" applyNumberFormat="1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 wrapText="1"/>
    </xf>
    <xf numFmtId="3" fontId="49" fillId="0" borderId="25" xfId="0" applyNumberFormat="1" applyFont="1" applyFill="1" applyBorder="1" applyAlignment="1">
      <alignment horizontal="center" vertical="center" wrapText="1"/>
    </xf>
    <xf numFmtId="0" fontId="48" fillId="0" borderId="25" xfId="0" applyFont="1" applyFill="1" applyBorder="1" applyAlignment="1">
      <alignment horizontal="center" vertical="center" wrapText="1"/>
    </xf>
    <xf numFmtId="3" fontId="18" fillId="0" borderId="25" xfId="0" applyNumberFormat="1" applyFont="1" applyFill="1" applyBorder="1" applyAlignment="1">
      <alignment horizontal="center" vertical="center" wrapText="1"/>
    </xf>
    <xf numFmtId="3" fontId="18" fillId="0" borderId="25" xfId="0" applyNumberFormat="1" applyFont="1" applyFill="1" applyBorder="1" applyAlignment="1">
      <alignment horizontal="center" vertical="center"/>
    </xf>
    <xf numFmtId="3" fontId="49" fillId="0" borderId="13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horizontal="center"/>
    </xf>
    <xf numFmtId="3" fontId="18" fillId="0" borderId="13" xfId="0" applyNumberFormat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/>
    </xf>
    <xf numFmtId="164" fontId="4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34" fillId="0" borderId="13" xfId="0" applyFont="1" applyFill="1" applyBorder="1"/>
    <xf numFmtId="3" fontId="49" fillId="0" borderId="13" xfId="0" applyNumberFormat="1" applyFont="1" applyFill="1" applyBorder="1" applyAlignment="1">
      <alignment horizontal="center" vertical="center"/>
    </xf>
    <xf numFmtId="3" fontId="50" fillId="0" borderId="13" xfId="0" applyNumberFormat="1" applyFont="1" applyFill="1" applyBorder="1" applyAlignment="1">
      <alignment horizontal="center" vertical="center"/>
    </xf>
    <xf numFmtId="3" fontId="48" fillId="0" borderId="13" xfId="0" applyNumberFormat="1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/>
    </xf>
    <xf numFmtId="4" fontId="51" fillId="0" borderId="13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justify" vertical="top" wrapText="1"/>
    </xf>
    <xf numFmtId="0" fontId="19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7" fillId="0" borderId="13" xfId="0" applyFont="1" applyFill="1" applyBorder="1"/>
    <xf numFmtId="3" fontId="5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3" fontId="41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/>
    </xf>
    <xf numFmtId="3" fontId="37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3" fontId="45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6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justify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" fontId="38" fillId="0" borderId="1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vertical="top" wrapText="1"/>
    </xf>
    <xf numFmtId="165" fontId="5" fillId="0" borderId="13" xfId="0" applyNumberFormat="1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9" fillId="0" borderId="13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9" fillId="0" borderId="28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left" vertical="center" wrapText="1"/>
    </xf>
    <xf numFmtId="0" fontId="39" fillId="0" borderId="27" xfId="0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left" vertical="center" wrapText="1"/>
    </xf>
    <xf numFmtId="0" fontId="49" fillId="0" borderId="15" xfId="0" applyFont="1" applyFill="1" applyBorder="1" applyAlignment="1">
      <alignment horizontal="left" vertical="center" wrapText="1"/>
    </xf>
    <xf numFmtId="0" fontId="49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18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top" wrapText="1"/>
    </xf>
    <xf numFmtId="0" fontId="40" fillId="0" borderId="0" xfId="0" applyFont="1" applyFill="1" applyAlignment="1">
      <alignment horizontal="left" vertical="top" wrapText="1"/>
    </xf>
    <xf numFmtId="0" fontId="4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" fontId="38" fillId="0" borderId="1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 wrapText="1"/>
    </xf>
    <xf numFmtId="0" fontId="36" fillId="0" borderId="14" xfId="0" applyFont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/>
    </xf>
    <xf numFmtId="0" fontId="33" fillId="0" borderId="0" xfId="0" applyFont="1" applyFill="1" applyAlignment="1">
      <alignment horizontal="left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left" vertical="top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3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13" xfId="0" applyFont="1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7"/>
  <sheetViews>
    <sheetView tabSelected="1" topLeftCell="A32" zoomScale="120" zoomScaleNormal="120" zoomScaleSheetLayoutView="91" workbookViewId="0">
      <selection activeCell="A34" sqref="A34:L34"/>
    </sheetView>
  </sheetViews>
  <sheetFormatPr defaultRowHeight="15" outlineLevelRow="1" x14ac:dyDescent="0.25"/>
  <cols>
    <col min="1" max="1" width="14.5703125" style="1" customWidth="1"/>
    <col min="2" max="2" width="22.42578125" style="1" customWidth="1"/>
    <col min="3" max="3" width="18.140625" style="1" customWidth="1"/>
    <col min="4" max="4" width="23.7109375" style="1" customWidth="1"/>
    <col min="5" max="5" width="13" style="1" customWidth="1"/>
    <col min="6" max="6" width="12.28515625" style="1" customWidth="1"/>
    <col min="7" max="7" width="12.140625" style="1" customWidth="1"/>
    <col min="8" max="8" width="14" style="1" customWidth="1"/>
    <col min="9" max="9" width="14.28515625" style="1" customWidth="1"/>
    <col min="10" max="10" width="11.42578125" style="1" customWidth="1"/>
    <col min="11" max="11" width="11.85546875" style="1" customWidth="1"/>
    <col min="12" max="12" width="11" style="1" customWidth="1"/>
    <col min="13" max="13" width="13.28515625" style="1" customWidth="1"/>
    <col min="14" max="14" width="10" style="1" bestFit="1" customWidth="1"/>
    <col min="15" max="16384" width="9.140625" style="1"/>
  </cols>
  <sheetData>
    <row r="1" spans="1:16" ht="15.75" hidden="1" x14ac:dyDescent="0.25">
      <c r="A1" s="308" t="s">
        <v>113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6" ht="15.75" hidden="1" customHeight="1" x14ac:dyDescent="0.25">
      <c r="A2" s="25"/>
      <c r="K2" s="313" t="s">
        <v>197</v>
      </c>
      <c r="L2" s="313"/>
      <c r="M2" s="313"/>
      <c r="N2" s="313"/>
      <c r="O2" s="313"/>
      <c r="P2" s="313"/>
    </row>
    <row r="3" spans="1:16" ht="15.75" hidden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313"/>
      <c r="L3" s="313"/>
      <c r="M3" s="313"/>
      <c r="N3" s="313"/>
      <c r="O3" s="313"/>
      <c r="P3" s="313"/>
    </row>
    <row r="4" spans="1:16" ht="11.25" hidden="1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313"/>
      <c r="L4" s="313"/>
      <c r="M4" s="313"/>
      <c r="N4" s="313"/>
      <c r="O4" s="313"/>
      <c r="P4" s="313"/>
    </row>
    <row r="5" spans="1:16" ht="15.75" hidden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313"/>
      <c r="L5" s="313"/>
      <c r="M5" s="313"/>
      <c r="N5" s="313"/>
      <c r="O5" s="313"/>
      <c r="P5" s="313"/>
    </row>
    <row r="6" spans="1:16" ht="15.75" x14ac:dyDescent="0.25">
      <c r="A6" s="26"/>
    </row>
    <row r="7" spans="1:16" ht="15.75" hidden="1" outlineLevel="1" x14ac:dyDescent="0.25">
      <c r="A7" s="27"/>
    </row>
    <row r="8" spans="1:16" ht="15.75" hidden="1" outlineLevel="1" x14ac:dyDescent="0.25">
      <c r="A8" s="27"/>
    </row>
    <row r="9" spans="1:16" ht="15.75" hidden="1" outlineLevel="1" x14ac:dyDescent="0.25">
      <c r="A9" s="27"/>
    </row>
    <row r="10" spans="1:16" ht="15.75" hidden="1" outlineLevel="1" x14ac:dyDescent="0.25">
      <c r="A10" s="27"/>
    </row>
    <row r="11" spans="1:16" ht="15.75" collapsed="1" x14ac:dyDescent="0.25">
      <c r="A11" s="27"/>
    </row>
    <row r="12" spans="1:16" ht="18.75" x14ac:dyDescent="0.25">
      <c r="A12" s="309" t="s">
        <v>198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</row>
    <row r="13" spans="1:16" ht="18.75" x14ac:dyDescent="0.25">
      <c r="A13" s="28"/>
    </row>
    <row r="14" spans="1:16" ht="15.75" x14ac:dyDescent="0.25">
      <c r="A14" s="26"/>
    </row>
    <row r="15" spans="1:16" ht="15.75" x14ac:dyDescent="0.25">
      <c r="A15" s="26"/>
    </row>
    <row r="16" spans="1:16" s="30" customFormat="1" ht="21" customHeight="1" x14ac:dyDescent="0.25">
      <c r="A16" s="29" t="s">
        <v>54</v>
      </c>
      <c r="F16" s="31" t="s">
        <v>194</v>
      </c>
      <c r="J16" s="84" t="s">
        <v>101</v>
      </c>
    </row>
    <row r="17" spans="1:15" s="32" customFormat="1" ht="17.25" customHeight="1" x14ac:dyDescent="0.2">
      <c r="B17" s="33" t="s">
        <v>100</v>
      </c>
      <c r="J17" s="85" t="s">
        <v>102</v>
      </c>
    </row>
    <row r="18" spans="1:15" ht="15.75" x14ac:dyDescent="0.25">
      <c r="A18" s="34"/>
      <c r="B18" s="35"/>
      <c r="C18" s="35"/>
    </row>
    <row r="19" spans="1:15" ht="20.25" customHeight="1" x14ac:dyDescent="0.25">
      <c r="A19" s="29" t="s">
        <v>195</v>
      </c>
      <c r="B19" s="36"/>
      <c r="C19" s="35"/>
      <c r="J19" s="84" t="s">
        <v>101</v>
      </c>
    </row>
    <row r="20" spans="1:15" s="37" customFormat="1" ht="17.25" customHeight="1" x14ac:dyDescent="0.2">
      <c r="B20" s="38" t="s">
        <v>103</v>
      </c>
      <c r="J20" s="85" t="s">
        <v>102</v>
      </c>
    </row>
    <row r="21" spans="1:15" ht="15.75" x14ac:dyDescent="0.25">
      <c r="A21" s="34"/>
    </row>
    <row r="22" spans="1:15" ht="33.75" customHeight="1" x14ac:dyDescent="0.25">
      <c r="A22" s="86" t="s">
        <v>104</v>
      </c>
      <c r="B22" s="87">
        <v>1318313</v>
      </c>
      <c r="C22" s="88" t="s">
        <v>151</v>
      </c>
      <c r="D22" s="88" t="s">
        <v>152</v>
      </c>
      <c r="E22"/>
      <c r="F22" s="311" t="s">
        <v>153</v>
      </c>
      <c r="G22" s="311"/>
      <c r="H22" s="311"/>
      <c r="I22" s="311"/>
      <c r="J22" s="89" t="s">
        <v>105</v>
      </c>
    </row>
    <row r="23" spans="1:15" ht="56.25" x14ac:dyDescent="0.25">
      <c r="A23" s="90"/>
      <c r="B23" s="91" t="s">
        <v>106</v>
      </c>
      <c r="C23" s="91" t="s">
        <v>107</v>
      </c>
      <c r="D23" s="91" t="s">
        <v>108</v>
      </c>
      <c r="E23"/>
      <c r="F23" s="312" t="s">
        <v>109</v>
      </c>
      <c r="G23" s="312"/>
      <c r="H23" s="312"/>
      <c r="I23" s="312"/>
      <c r="J23" s="92" t="s">
        <v>110</v>
      </c>
    </row>
    <row r="24" spans="1:15" ht="15.75" x14ac:dyDescent="0.25">
      <c r="A24" s="34"/>
    </row>
    <row r="25" spans="1:15" ht="15.75" x14ac:dyDescent="0.25">
      <c r="A25" s="273" t="s">
        <v>199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</row>
    <row r="26" spans="1:15" ht="15.75" x14ac:dyDescent="0.25">
      <c r="A26" s="25"/>
    </row>
    <row r="27" spans="1:15" ht="15.75" x14ac:dyDescent="0.25">
      <c r="A27" s="273" t="s">
        <v>249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</row>
    <row r="28" spans="1:15" ht="15.7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ht="15.75" x14ac:dyDescent="0.25">
      <c r="A29" s="39" t="s">
        <v>191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5.7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12" customHeight="1" x14ac:dyDescent="0.25">
      <c r="A31" s="80" t="s">
        <v>154</v>
      </c>
      <c r="B31" s="40"/>
      <c r="C31" s="40"/>
      <c r="D31" s="40"/>
      <c r="E31" s="40"/>
      <c r="F31" s="40"/>
      <c r="G31" s="40"/>
      <c r="H31" s="40"/>
      <c r="I31" s="40"/>
    </row>
    <row r="32" spans="1:15" ht="12" customHeight="1" x14ac:dyDescent="0.25">
      <c r="A32" s="80" t="s">
        <v>250</v>
      </c>
      <c r="B32" s="40"/>
      <c r="C32" s="40"/>
      <c r="D32" s="40"/>
      <c r="E32" s="40"/>
      <c r="F32" s="40"/>
      <c r="G32" s="40"/>
      <c r="H32" s="40"/>
      <c r="I32" s="40"/>
    </row>
    <row r="33" spans="1:15" ht="26.25" customHeight="1" x14ac:dyDescent="0.25">
      <c r="A33" s="273" t="s">
        <v>192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</row>
    <row r="34" spans="1:15" ht="254.25" customHeight="1" x14ac:dyDescent="0.25">
      <c r="A34" s="310" t="s">
        <v>237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</row>
    <row r="35" spans="1:15" ht="16.5" customHeight="1" x14ac:dyDescent="0.25">
      <c r="A35" s="25"/>
    </row>
    <row r="36" spans="1:15" ht="21.75" customHeight="1" x14ac:dyDescent="0.25">
      <c r="A36" s="273" t="s">
        <v>91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</row>
    <row r="37" spans="1:15" ht="27" customHeight="1" x14ac:dyDescent="0.25">
      <c r="A37" s="273" t="s">
        <v>200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</row>
    <row r="38" spans="1:15" x14ac:dyDescent="0.25">
      <c r="A38" s="291" t="s">
        <v>55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41"/>
    </row>
    <row r="39" spans="1:15" ht="26.25" customHeight="1" x14ac:dyDescent="0.25">
      <c r="A39" s="269" t="s">
        <v>6</v>
      </c>
      <c r="B39" s="269" t="s">
        <v>0</v>
      </c>
      <c r="C39" s="269" t="s">
        <v>201</v>
      </c>
      <c r="D39" s="269"/>
      <c r="E39" s="269"/>
      <c r="F39" s="269"/>
      <c r="G39" s="269" t="s">
        <v>202</v>
      </c>
      <c r="H39" s="269"/>
      <c r="I39" s="269"/>
      <c r="J39" s="269"/>
      <c r="K39" s="269" t="s">
        <v>203</v>
      </c>
      <c r="L39" s="269"/>
      <c r="M39" s="269"/>
      <c r="N39" s="269"/>
    </row>
    <row r="40" spans="1:15" ht="20.25" customHeight="1" x14ac:dyDescent="0.25">
      <c r="A40" s="269"/>
      <c r="B40" s="269"/>
      <c r="C40" s="271" t="s">
        <v>22</v>
      </c>
      <c r="D40" s="269" t="s">
        <v>13</v>
      </c>
      <c r="E40" s="270" t="s">
        <v>10</v>
      </c>
      <c r="F40" s="198" t="s">
        <v>11</v>
      </c>
      <c r="G40" s="198" t="s">
        <v>7</v>
      </c>
      <c r="H40" s="269" t="s">
        <v>9</v>
      </c>
      <c r="I40" s="270" t="s">
        <v>10</v>
      </c>
      <c r="J40" s="198" t="s">
        <v>11</v>
      </c>
      <c r="K40" s="198" t="s">
        <v>7</v>
      </c>
      <c r="L40" s="269" t="s">
        <v>13</v>
      </c>
      <c r="M40" s="270" t="s">
        <v>10</v>
      </c>
      <c r="N40" s="198" t="s">
        <v>11</v>
      </c>
    </row>
    <row r="41" spans="1:15" ht="32.25" customHeight="1" x14ac:dyDescent="0.25">
      <c r="A41" s="269"/>
      <c r="B41" s="269"/>
      <c r="C41" s="272"/>
      <c r="D41" s="269"/>
      <c r="E41" s="270"/>
      <c r="F41" s="198" t="s">
        <v>14</v>
      </c>
      <c r="G41" s="198" t="s">
        <v>8</v>
      </c>
      <c r="H41" s="269"/>
      <c r="I41" s="270"/>
      <c r="J41" s="198" t="s">
        <v>15</v>
      </c>
      <c r="K41" s="198" t="s">
        <v>8</v>
      </c>
      <c r="L41" s="269"/>
      <c r="M41" s="270"/>
      <c r="N41" s="198" t="s">
        <v>16</v>
      </c>
    </row>
    <row r="42" spans="1:15" ht="15.75" customHeight="1" x14ac:dyDescent="0.25">
      <c r="A42" s="12">
        <v>1</v>
      </c>
      <c r="B42" s="198">
        <v>2</v>
      </c>
      <c r="C42" s="198">
        <f>B42+1</f>
        <v>3</v>
      </c>
      <c r="D42" s="198">
        <f t="shared" ref="D42:N42" si="0">C42+1</f>
        <v>4</v>
      </c>
      <c r="E42" s="198">
        <f t="shared" si="0"/>
        <v>5</v>
      </c>
      <c r="F42" s="198">
        <f t="shared" si="0"/>
        <v>6</v>
      </c>
      <c r="G42" s="198">
        <f t="shared" si="0"/>
        <v>7</v>
      </c>
      <c r="H42" s="198">
        <f t="shared" si="0"/>
        <v>8</v>
      </c>
      <c r="I42" s="198">
        <f t="shared" si="0"/>
        <v>9</v>
      </c>
      <c r="J42" s="198">
        <f t="shared" si="0"/>
        <v>10</v>
      </c>
      <c r="K42" s="198">
        <f t="shared" si="0"/>
        <v>11</v>
      </c>
      <c r="L42" s="198">
        <f t="shared" si="0"/>
        <v>12</v>
      </c>
      <c r="M42" s="198">
        <f t="shared" si="0"/>
        <v>13</v>
      </c>
      <c r="N42" s="198">
        <f t="shared" si="0"/>
        <v>14</v>
      </c>
    </row>
    <row r="43" spans="1:15" ht="24.75" customHeight="1" x14ac:dyDescent="0.25">
      <c r="A43" s="7"/>
      <c r="B43" s="11" t="s">
        <v>178</v>
      </c>
      <c r="C43" s="11"/>
      <c r="D43" s="11"/>
      <c r="E43" s="11"/>
      <c r="F43" s="11"/>
      <c r="G43" s="11"/>
      <c r="H43" s="11"/>
      <c r="I43" s="11"/>
      <c r="J43" s="11"/>
      <c r="K43" s="198"/>
      <c r="L43" s="11"/>
      <c r="M43" s="11"/>
      <c r="N43" s="11"/>
    </row>
    <row r="44" spans="1:15" ht="48.75" customHeight="1" x14ac:dyDescent="0.25">
      <c r="A44" s="7"/>
      <c r="B44" s="245" t="s">
        <v>190</v>
      </c>
      <c r="C44" s="216"/>
      <c r="D44" s="7">
        <f>D46+D47+D48</f>
        <v>1002096</v>
      </c>
      <c r="E44" s="216"/>
      <c r="F44" s="216"/>
      <c r="G44" s="216"/>
      <c r="H44" s="82">
        <f>H52</f>
        <v>1000000</v>
      </c>
      <c r="I44" s="216"/>
      <c r="J44" s="82">
        <f>J52</f>
        <v>0</v>
      </c>
      <c r="K44" s="205"/>
      <c r="L44" s="82">
        <f>L52</f>
        <v>2000000</v>
      </c>
      <c r="M44" s="216"/>
      <c r="N44" s="82">
        <f>N52</f>
        <v>2000000</v>
      </c>
    </row>
    <row r="45" spans="1:15" ht="48.75" customHeight="1" x14ac:dyDescent="0.25">
      <c r="A45" s="7">
        <v>19010100</v>
      </c>
      <c r="B45" s="245"/>
      <c r="C45" s="268"/>
      <c r="D45" s="7"/>
      <c r="E45" s="268"/>
      <c r="F45" s="268"/>
      <c r="G45" s="268"/>
      <c r="H45" s="267">
        <v>320000</v>
      </c>
      <c r="I45" s="268"/>
      <c r="J45" s="82"/>
      <c r="K45" s="266"/>
      <c r="L45" s="82"/>
      <c r="M45" s="268"/>
      <c r="N45" s="82"/>
    </row>
    <row r="46" spans="1:15" ht="41.25" customHeight="1" x14ac:dyDescent="0.25">
      <c r="A46" s="7">
        <v>19010200</v>
      </c>
      <c r="B46" s="11" t="s">
        <v>181</v>
      </c>
      <c r="C46" s="11"/>
      <c r="D46" s="266">
        <v>135096</v>
      </c>
      <c r="E46" s="11"/>
      <c r="F46" s="11"/>
      <c r="G46" s="11"/>
      <c r="H46" s="198"/>
      <c r="I46" s="11"/>
      <c r="J46" s="198">
        <f>H46</f>
        <v>0</v>
      </c>
      <c r="K46" s="198"/>
      <c r="L46" s="198">
        <v>825000</v>
      </c>
      <c r="M46" s="11"/>
      <c r="N46" s="205">
        <f>L46</f>
        <v>825000</v>
      </c>
    </row>
    <row r="47" spans="1:15" ht="87" customHeight="1" x14ac:dyDescent="0.25">
      <c r="A47" s="7">
        <v>19010300</v>
      </c>
      <c r="B47" s="11" t="s">
        <v>183</v>
      </c>
      <c r="C47" s="11"/>
      <c r="D47" s="266">
        <v>836000</v>
      </c>
      <c r="E47" s="11"/>
      <c r="F47" s="11"/>
      <c r="G47" s="11"/>
      <c r="H47" s="198">
        <v>680000</v>
      </c>
      <c r="I47" s="11"/>
      <c r="J47" s="198"/>
      <c r="K47" s="198"/>
      <c r="L47" s="198">
        <v>1175000</v>
      </c>
      <c r="M47" s="11"/>
      <c r="N47" s="205">
        <f t="shared" ref="N47:N48" si="1">L47</f>
        <v>1175000</v>
      </c>
    </row>
    <row r="48" spans="1:15" ht="87" customHeight="1" x14ac:dyDescent="0.25">
      <c r="A48" s="7">
        <v>24062100</v>
      </c>
      <c r="B48" s="11" t="s">
        <v>184</v>
      </c>
      <c r="C48" s="11"/>
      <c r="D48" s="266">
        <v>31000</v>
      </c>
      <c r="E48" s="11"/>
      <c r="F48" s="11"/>
      <c r="G48" s="11"/>
      <c r="H48" s="198"/>
      <c r="I48" s="11"/>
      <c r="J48" s="198"/>
      <c r="K48" s="198"/>
      <c r="L48" s="198"/>
      <c r="M48" s="11"/>
      <c r="N48" s="205">
        <f t="shared" si="1"/>
        <v>0</v>
      </c>
    </row>
    <row r="49" spans="1:15" ht="26.25" customHeight="1" x14ac:dyDescent="0.25">
      <c r="A49" s="7">
        <v>41053900</v>
      </c>
      <c r="B49" s="11" t="s">
        <v>180</v>
      </c>
      <c r="C49" s="11"/>
      <c r="D49" s="11"/>
      <c r="E49" s="11"/>
      <c r="F49" s="11"/>
      <c r="G49" s="11"/>
      <c r="H49" s="198"/>
      <c r="I49" s="11"/>
      <c r="J49" s="198">
        <f t="shared" ref="J49:J50" si="2">H49</f>
        <v>0</v>
      </c>
      <c r="K49" s="198"/>
      <c r="L49" s="11"/>
      <c r="M49" s="11"/>
      <c r="N49" s="11"/>
    </row>
    <row r="50" spans="1:15" ht="27" customHeight="1" x14ac:dyDescent="0.25">
      <c r="A50" s="7">
        <v>602200</v>
      </c>
      <c r="B50" s="11" t="s">
        <v>179</v>
      </c>
      <c r="C50" s="11"/>
      <c r="D50" s="11"/>
      <c r="E50" s="11"/>
      <c r="F50" s="11"/>
      <c r="G50" s="11"/>
      <c r="H50" s="198"/>
      <c r="I50" s="11"/>
      <c r="J50" s="198">
        <f t="shared" si="2"/>
        <v>0</v>
      </c>
      <c r="K50" s="198"/>
      <c r="L50" s="11"/>
      <c r="M50" s="11"/>
      <c r="N50" s="11"/>
    </row>
    <row r="51" spans="1:15" ht="45" customHeight="1" x14ac:dyDescent="0.25">
      <c r="A51" s="12">
        <v>602400</v>
      </c>
      <c r="B51" s="215" t="s">
        <v>92</v>
      </c>
      <c r="C51" s="96">
        <v>0</v>
      </c>
      <c r="D51" s="174">
        <v>0</v>
      </c>
      <c r="E51" s="174">
        <f>D51</f>
        <v>0</v>
      </c>
      <c r="F51" s="174">
        <f>D51</f>
        <v>0</v>
      </c>
      <c r="G51" s="174"/>
      <c r="H51" s="174"/>
      <c r="I51" s="174">
        <f>H51</f>
        <v>0</v>
      </c>
      <c r="J51" s="174">
        <f>H51</f>
        <v>0</v>
      </c>
      <c r="K51" s="155"/>
      <c r="L51" s="174">
        <v>0</v>
      </c>
      <c r="M51" s="174">
        <f>L51</f>
        <v>0</v>
      </c>
      <c r="N51" s="174">
        <f>L51</f>
        <v>0</v>
      </c>
    </row>
    <row r="52" spans="1:15" ht="33" customHeight="1" x14ac:dyDescent="0.25">
      <c r="A52" s="11"/>
      <c r="B52" s="11" t="s">
        <v>99</v>
      </c>
      <c r="C52" s="82">
        <f>C51</f>
        <v>0</v>
      </c>
      <c r="D52" s="82">
        <f>D51</f>
        <v>0</v>
      </c>
      <c r="E52" s="82">
        <f t="shared" ref="E52:G52" si="3">E51</f>
        <v>0</v>
      </c>
      <c r="F52" s="82">
        <f t="shared" si="3"/>
        <v>0</v>
      </c>
      <c r="G52" s="82">
        <f t="shared" si="3"/>
        <v>0</v>
      </c>
      <c r="H52" s="82">
        <f>H47+H45</f>
        <v>1000000</v>
      </c>
      <c r="I52" s="82">
        <f>I51+I50+I49+I43+I46</f>
        <v>0</v>
      </c>
      <c r="J52" s="82">
        <f>J51+J50+J49+J43+J46</f>
        <v>0</v>
      </c>
      <c r="K52" s="82">
        <f t="shared" ref="K52" si="4">K51+K50+K49+K43+K46</f>
        <v>0</v>
      </c>
      <c r="L52" s="82">
        <f>L51+L50+L49+L43+L46+L47+L48</f>
        <v>2000000</v>
      </c>
      <c r="M52" s="82">
        <f t="shared" ref="M52" si="5">M51+M50+M49+M43+M46</f>
        <v>0</v>
      </c>
      <c r="N52" s="82">
        <f>N51+N50+N49+N43+N46+N47+N48</f>
        <v>2000000</v>
      </c>
    </row>
    <row r="53" spans="1:15" ht="13.5" customHeight="1" x14ac:dyDescent="0.25">
      <c r="A53" s="25"/>
    </row>
    <row r="54" spans="1:15" ht="13.5" customHeight="1" x14ac:dyDescent="0.25">
      <c r="A54" s="25"/>
    </row>
    <row r="55" spans="1:15" ht="21" customHeight="1" x14ac:dyDescent="0.25">
      <c r="A55" s="273" t="s">
        <v>204</v>
      </c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</row>
    <row r="56" spans="1:15" x14ac:dyDescent="0.25">
      <c r="A56" s="291" t="s">
        <v>55</v>
      </c>
      <c r="B56" s="291"/>
      <c r="C56" s="291"/>
      <c r="D56" s="291"/>
      <c r="E56" s="291"/>
      <c r="F56" s="291"/>
      <c r="G56" s="291"/>
      <c r="H56" s="291"/>
      <c r="I56" s="291"/>
      <c r="J56" s="291"/>
      <c r="K56" s="41"/>
    </row>
    <row r="57" spans="1:15" ht="25.5" customHeight="1" x14ac:dyDescent="0.25">
      <c r="A57" s="269" t="s">
        <v>6</v>
      </c>
      <c r="B57" s="269" t="s">
        <v>0</v>
      </c>
      <c r="C57" s="269" t="s">
        <v>205</v>
      </c>
      <c r="D57" s="269"/>
      <c r="E57" s="269"/>
      <c r="F57" s="269"/>
      <c r="G57" s="269" t="s">
        <v>206</v>
      </c>
      <c r="H57" s="269"/>
      <c r="I57" s="269"/>
      <c r="J57" s="269"/>
    </row>
    <row r="58" spans="1:15" ht="20.25" customHeight="1" x14ac:dyDescent="0.25">
      <c r="A58" s="269"/>
      <c r="B58" s="269"/>
      <c r="C58" s="198" t="s">
        <v>7</v>
      </c>
      <c r="D58" s="269" t="s">
        <v>13</v>
      </c>
      <c r="E58" s="270" t="s">
        <v>10</v>
      </c>
      <c r="F58" s="198" t="s">
        <v>11</v>
      </c>
      <c r="G58" s="198" t="s">
        <v>7</v>
      </c>
      <c r="H58" s="269" t="s">
        <v>13</v>
      </c>
      <c r="I58" s="270" t="s">
        <v>10</v>
      </c>
      <c r="J58" s="198" t="s">
        <v>11</v>
      </c>
    </row>
    <row r="59" spans="1:15" x14ac:dyDescent="0.25">
      <c r="A59" s="269"/>
      <c r="B59" s="269"/>
      <c r="C59" s="198" t="s">
        <v>8</v>
      </c>
      <c r="D59" s="269"/>
      <c r="E59" s="270"/>
      <c r="F59" s="198" t="s">
        <v>14</v>
      </c>
      <c r="G59" s="198" t="s">
        <v>8</v>
      </c>
      <c r="H59" s="269"/>
      <c r="I59" s="270"/>
      <c r="J59" s="198" t="s">
        <v>15</v>
      </c>
    </row>
    <row r="60" spans="1:15" x14ac:dyDescent="0.25">
      <c r="A60" s="198">
        <v>1</v>
      </c>
      <c r="B60" s="198">
        <f>A60+1</f>
        <v>2</v>
      </c>
      <c r="C60" s="198">
        <f t="shared" ref="C60:J60" si="6">B60+1</f>
        <v>3</v>
      </c>
      <c r="D60" s="198">
        <f t="shared" si="6"/>
        <v>4</v>
      </c>
      <c r="E60" s="198">
        <f t="shared" si="6"/>
        <v>5</v>
      </c>
      <c r="F60" s="198">
        <f t="shared" si="6"/>
        <v>6</v>
      </c>
      <c r="G60" s="198">
        <f t="shared" si="6"/>
        <v>7</v>
      </c>
      <c r="H60" s="198">
        <f t="shared" si="6"/>
        <v>8</v>
      </c>
      <c r="I60" s="198">
        <f t="shared" si="6"/>
        <v>9</v>
      </c>
      <c r="J60" s="198">
        <f t="shared" si="6"/>
        <v>10</v>
      </c>
    </row>
    <row r="61" spans="1:15" ht="32.25" customHeight="1" x14ac:dyDescent="0.25">
      <c r="A61" s="7"/>
      <c r="B61" s="216" t="s">
        <v>178</v>
      </c>
      <c r="C61" s="11"/>
      <c r="D61" s="11"/>
      <c r="E61" s="11"/>
      <c r="F61" s="11"/>
      <c r="G61" s="11"/>
      <c r="H61" s="11"/>
      <c r="I61" s="11"/>
      <c r="J61" s="11"/>
    </row>
    <row r="62" spans="1:15" ht="50.25" customHeight="1" x14ac:dyDescent="0.25">
      <c r="A62" s="11"/>
      <c r="B62" s="245" t="s">
        <v>190</v>
      </c>
      <c r="C62" s="96"/>
      <c r="D62" s="82">
        <f>D73</f>
        <v>0</v>
      </c>
      <c r="E62" s="96"/>
      <c r="F62" s="82">
        <f>F73</f>
        <v>0</v>
      </c>
      <c r="G62" s="96"/>
      <c r="H62" s="96"/>
      <c r="I62" s="96"/>
      <c r="J62" s="96"/>
    </row>
    <row r="63" spans="1:15" ht="39.75" hidden="1" customHeight="1" x14ac:dyDescent="0.25">
      <c r="A63" s="7">
        <v>19010200</v>
      </c>
      <c r="B63" s="11" t="s">
        <v>181</v>
      </c>
      <c r="C63" s="96"/>
      <c r="D63" s="96"/>
      <c r="E63" s="96"/>
      <c r="F63" s="96"/>
      <c r="G63" s="96"/>
      <c r="H63" s="96"/>
      <c r="I63" s="96"/>
      <c r="J63" s="96"/>
    </row>
    <row r="64" spans="1:15" ht="87.75" hidden="1" customHeight="1" x14ac:dyDescent="0.25">
      <c r="A64" s="7">
        <v>19010300</v>
      </c>
      <c r="B64" s="11" t="s">
        <v>183</v>
      </c>
      <c r="C64" s="96"/>
      <c r="D64" s="96"/>
      <c r="E64" s="96"/>
      <c r="F64" s="96">
        <f>D64</f>
        <v>0</v>
      </c>
      <c r="G64" s="96"/>
      <c r="H64" s="96"/>
      <c r="I64" s="96"/>
      <c r="J64" s="96"/>
    </row>
    <row r="65" spans="1:15" ht="82.5" hidden="1" customHeight="1" x14ac:dyDescent="0.25">
      <c r="A65" s="7">
        <v>24062100</v>
      </c>
      <c r="B65" s="11" t="s">
        <v>184</v>
      </c>
      <c r="C65" s="96"/>
      <c r="D65" s="96"/>
      <c r="E65" s="96"/>
      <c r="F65" s="96">
        <f>D65</f>
        <v>0</v>
      </c>
      <c r="G65" s="96"/>
      <c r="H65" s="96"/>
      <c r="I65" s="96"/>
      <c r="J65" s="96"/>
    </row>
    <row r="66" spans="1:15" ht="28.5" hidden="1" customHeight="1" x14ac:dyDescent="0.25">
      <c r="A66" s="7">
        <v>41053900</v>
      </c>
      <c r="B66" s="11" t="s">
        <v>180</v>
      </c>
      <c r="C66" s="96"/>
      <c r="D66" s="96"/>
      <c r="E66" s="96"/>
      <c r="F66" s="96"/>
      <c r="G66" s="96"/>
      <c r="H66" s="96"/>
      <c r="I66" s="96"/>
      <c r="J66" s="96"/>
    </row>
    <row r="67" spans="1:15" ht="28.5" hidden="1" customHeight="1" x14ac:dyDescent="0.25">
      <c r="A67" s="7">
        <v>602200</v>
      </c>
      <c r="B67" s="11" t="s">
        <v>179</v>
      </c>
      <c r="C67" s="96"/>
      <c r="D67" s="96"/>
      <c r="E67" s="96"/>
      <c r="F67" s="96"/>
      <c r="G67" s="96"/>
      <c r="H67" s="96"/>
      <c r="I67" s="96"/>
      <c r="J67" s="96"/>
    </row>
    <row r="68" spans="1:15" hidden="1" x14ac:dyDescent="0.25">
      <c r="A68" s="269">
        <v>602400</v>
      </c>
      <c r="B68" s="307" t="s">
        <v>92</v>
      </c>
      <c r="C68" s="306"/>
      <c r="D68" s="305"/>
      <c r="E68" s="305"/>
      <c r="F68" s="305"/>
      <c r="G68" s="306"/>
      <c r="H68" s="306"/>
      <c r="I68" s="306"/>
      <c r="J68" s="306">
        <f>H68</f>
        <v>0</v>
      </c>
    </row>
    <row r="69" spans="1:15" ht="36.75" hidden="1" customHeight="1" x14ac:dyDescent="0.25">
      <c r="A69" s="269"/>
      <c r="B69" s="307"/>
      <c r="C69" s="306"/>
      <c r="D69" s="305"/>
      <c r="E69" s="305"/>
      <c r="F69" s="305"/>
      <c r="G69" s="306"/>
      <c r="H69" s="306"/>
      <c r="I69" s="306"/>
      <c r="J69" s="306"/>
    </row>
    <row r="70" spans="1:15" ht="36.75" hidden="1" customHeight="1" outlineLevel="1" thickBot="1" x14ac:dyDescent="0.3">
      <c r="A70" s="198"/>
      <c r="B70" s="11"/>
      <c r="C70" s="96"/>
      <c r="D70" s="155"/>
      <c r="E70" s="155"/>
      <c r="F70" s="155"/>
      <c r="G70" s="96"/>
      <c r="H70" s="96"/>
      <c r="I70" s="96"/>
      <c r="J70" s="96"/>
    </row>
    <row r="71" spans="1:15" ht="36.75" hidden="1" customHeight="1" outlineLevel="1" thickBot="1" x14ac:dyDescent="0.3">
      <c r="A71" s="198"/>
      <c r="B71" s="11"/>
      <c r="C71" s="96"/>
      <c r="D71" s="155"/>
      <c r="E71" s="155"/>
      <c r="F71" s="155"/>
      <c r="G71" s="96"/>
      <c r="H71" s="96"/>
      <c r="I71" s="96"/>
      <c r="J71" s="96"/>
    </row>
    <row r="72" spans="1:15" ht="36.75" hidden="1" customHeight="1" outlineLevel="1" thickBot="1" x14ac:dyDescent="0.3">
      <c r="A72" s="198"/>
      <c r="B72" s="11"/>
      <c r="C72" s="96"/>
      <c r="D72" s="155"/>
      <c r="E72" s="155"/>
      <c r="F72" s="155"/>
      <c r="G72" s="96"/>
      <c r="H72" s="96"/>
      <c r="I72" s="96"/>
      <c r="J72" s="96"/>
    </row>
    <row r="73" spans="1:15" collapsed="1" x14ac:dyDescent="0.25">
      <c r="A73" s="11"/>
      <c r="B73" s="8" t="s">
        <v>99</v>
      </c>
      <c r="C73" s="82">
        <f>C68</f>
        <v>0</v>
      </c>
      <c r="D73" s="82">
        <f>D68+D64+D65</f>
        <v>0</v>
      </c>
      <c r="E73" s="82">
        <f>E68</f>
        <v>0</v>
      </c>
      <c r="F73" s="82">
        <f>C73+D73</f>
        <v>0</v>
      </c>
      <c r="G73" s="82">
        <f>G68</f>
        <v>0</v>
      </c>
      <c r="H73" s="82">
        <f>H68</f>
        <v>0</v>
      </c>
      <c r="I73" s="82">
        <f>I68</f>
        <v>0</v>
      </c>
      <c r="J73" s="82">
        <f>G73+H73</f>
        <v>0</v>
      </c>
    </row>
    <row r="74" spans="1:15" ht="21" customHeight="1" x14ac:dyDescent="0.25">
      <c r="A74" s="25"/>
    </row>
    <row r="75" spans="1:15" ht="21.75" customHeight="1" x14ac:dyDescent="0.25">
      <c r="A75" s="40" t="s">
        <v>93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1:15" ht="15.7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1:15" ht="21" customHeight="1" x14ac:dyDescent="0.25">
      <c r="A77" s="273" t="s">
        <v>207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</row>
    <row r="78" spans="1:15" x14ac:dyDescent="0.25">
      <c r="A78" s="291" t="s">
        <v>55</v>
      </c>
      <c r="B78" s="291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41"/>
    </row>
    <row r="79" spans="1:15" ht="21.75" customHeight="1" x14ac:dyDescent="0.25">
      <c r="A79" s="269" t="s">
        <v>56</v>
      </c>
      <c r="B79" s="269" t="s">
        <v>0</v>
      </c>
      <c r="C79" s="269" t="s">
        <v>201</v>
      </c>
      <c r="D79" s="269"/>
      <c r="E79" s="269"/>
      <c r="F79" s="269"/>
      <c r="G79" s="269" t="s">
        <v>202</v>
      </c>
      <c r="H79" s="269"/>
      <c r="I79" s="269"/>
      <c r="J79" s="269"/>
      <c r="K79" s="269" t="s">
        <v>203</v>
      </c>
      <c r="L79" s="269"/>
      <c r="M79" s="269"/>
      <c r="N79" s="269"/>
    </row>
    <row r="80" spans="1:15" ht="20.25" customHeight="1" x14ac:dyDescent="0.25">
      <c r="A80" s="269"/>
      <c r="B80" s="269"/>
      <c r="C80" s="271" t="s">
        <v>22</v>
      </c>
      <c r="D80" s="269" t="s">
        <v>13</v>
      </c>
      <c r="E80" s="270" t="s">
        <v>10</v>
      </c>
      <c r="F80" s="271" t="s">
        <v>241</v>
      </c>
      <c r="G80" s="271" t="s">
        <v>22</v>
      </c>
      <c r="H80" s="269" t="s">
        <v>13</v>
      </c>
      <c r="I80" s="270" t="s">
        <v>10</v>
      </c>
      <c r="J80" s="198" t="s">
        <v>11</v>
      </c>
      <c r="K80" s="271" t="s">
        <v>22</v>
      </c>
      <c r="L80" s="269" t="s">
        <v>13</v>
      </c>
      <c r="M80" s="270" t="s">
        <v>10</v>
      </c>
      <c r="N80" s="198" t="s">
        <v>11</v>
      </c>
    </row>
    <row r="81" spans="1:14" ht="48" customHeight="1" x14ac:dyDescent="0.25">
      <c r="A81" s="269"/>
      <c r="B81" s="269"/>
      <c r="C81" s="272"/>
      <c r="D81" s="269"/>
      <c r="E81" s="270"/>
      <c r="F81" s="272"/>
      <c r="G81" s="272"/>
      <c r="H81" s="269"/>
      <c r="I81" s="270"/>
      <c r="J81" s="198" t="s">
        <v>15</v>
      </c>
      <c r="K81" s="272"/>
      <c r="L81" s="269"/>
      <c r="M81" s="270"/>
      <c r="N81" s="198" t="s">
        <v>16</v>
      </c>
    </row>
    <row r="82" spans="1:14" x14ac:dyDescent="0.25">
      <c r="A82" s="198">
        <v>1</v>
      </c>
      <c r="B82" s="198">
        <f>A82+1</f>
        <v>2</v>
      </c>
      <c r="C82" s="198">
        <f t="shared" ref="C82:N82" si="7">B82+1</f>
        <v>3</v>
      </c>
      <c r="D82" s="198">
        <f t="shared" si="7"/>
        <v>4</v>
      </c>
      <c r="E82" s="198">
        <f t="shared" si="7"/>
        <v>5</v>
      </c>
      <c r="F82" s="198">
        <f t="shared" si="7"/>
        <v>6</v>
      </c>
      <c r="G82" s="198">
        <f t="shared" si="7"/>
        <v>7</v>
      </c>
      <c r="H82" s="198">
        <f t="shared" si="7"/>
        <v>8</v>
      </c>
      <c r="I82" s="198">
        <f t="shared" si="7"/>
        <v>9</v>
      </c>
      <c r="J82" s="198">
        <f t="shared" si="7"/>
        <v>10</v>
      </c>
      <c r="K82" s="198">
        <f t="shared" si="7"/>
        <v>11</v>
      </c>
      <c r="L82" s="198">
        <f t="shared" si="7"/>
        <v>12</v>
      </c>
      <c r="M82" s="198">
        <f t="shared" si="7"/>
        <v>13</v>
      </c>
      <c r="N82" s="198">
        <f t="shared" si="7"/>
        <v>14</v>
      </c>
    </row>
    <row r="83" spans="1:14" ht="44.25" hidden="1" customHeight="1" x14ac:dyDescent="0.25">
      <c r="A83" s="7">
        <v>1218313</v>
      </c>
      <c r="B83" s="172" t="s">
        <v>153</v>
      </c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</row>
    <row r="84" spans="1:14" hidden="1" outlineLevel="1" x14ac:dyDescent="0.25">
      <c r="A84" s="99">
        <v>2000</v>
      </c>
      <c r="B84" s="18" t="s">
        <v>45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</row>
    <row r="85" spans="1:14" s="2" customFormat="1" ht="36" hidden="1" outlineLevel="1" x14ac:dyDescent="0.25">
      <c r="A85" s="99">
        <v>2100</v>
      </c>
      <c r="B85" s="223" t="s">
        <v>46</v>
      </c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</row>
    <row r="86" spans="1:14" s="2" customFormat="1" ht="31.5" hidden="1" customHeight="1" outlineLevel="1" thickBot="1" x14ac:dyDescent="0.3">
      <c r="A86" s="99">
        <v>2200</v>
      </c>
      <c r="B86" s="224" t="s">
        <v>47</v>
      </c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</row>
    <row r="87" spans="1:14" ht="27.75" hidden="1" customHeight="1" outlineLevel="1" thickBot="1" x14ac:dyDescent="0.3">
      <c r="A87" s="222"/>
      <c r="B87" s="225"/>
      <c r="C87" s="17"/>
      <c r="D87" s="96"/>
      <c r="E87" s="96"/>
      <c r="F87" s="96"/>
      <c r="G87" s="17"/>
      <c r="H87" s="96"/>
      <c r="I87" s="96"/>
      <c r="J87" s="96"/>
      <c r="K87" s="17"/>
      <c r="L87" s="96"/>
      <c r="M87" s="96"/>
      <c r="N87" s="96"/>
    </row>
    <row r="88" spans="1:14" ht="27.75" hidden="1" customHeight="1" outlineLevel="1" thickBot="1" x14ac:dyDescent="0.3">
      <c r="A88" s="222"/>
      <c r="B88" s="225"/>
      <c r="C88" s="17"/>
      <c r="D88" s="96"/>
      <c r="E88" s="96"/>
      <c r="F88" s="96"/>
      <c r="G88" s="17"/>
      <c r="H88" s="96"/>
      <c r="I88" s="96"/>
      <c r="J88" s="96"/>
      <c r="K88" s="17"/>
      <c r="L88" s="96"/>
      <c r="M88" s="96"/>
      <c r="N88" s="96"/>
    </row>
    <row r="89" spans="1:14" ht="18.75" hidden="1" customHeight="1" outlineLevel="1" thickBot="1" x14ac:dyDescent="0.3">
      <c r="A89" s="222"/>
      <c r="B89" s="226"/>
      <c r="C89" s="96"/>
      <c r="D89" s="96"/>
      <c r="E89" s="96"/>
      <c r="F89" s="96"/>
      <c r="G89" s="17"/>
      <c r="H89" s="96"/>
      <c r="I89" s="96"/>
      <c r="J89" s="96"/>
      <c r="K89" s="17"/>
      <c r="L89" s="96"/>
      <c r="M89" s="96"/>
      <c r="N89" s="96"/>
    </row>
    <row r="90" spans="1:14" s="2" customFormat="1" ht="27.75" hidden="1" customHeight="1" outlineLevel="1" thickBot="1" x14ac:dyDescent="0.3">
      <c r="A90" s="99"/>
      <c r="B90" s="224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</row>
    <row r="91" spans="1:14" ht="20.25" hidden="1" customHeight="1" outlineLevel="1" thickBot="1" x14ac:dyDescent="0.3">
      <c r="A91" s="222"/>
      <c r="B91" s="226"/>
      <c r="C91" s="17"/>
      <c r="D91" s="96"/>
      <c r="E91" s="96"/>
      <c r="F91" s="96"/>
      <c r="G91" s="17"/>
      <c r="H91" s="96"/>
      <c r="I91" s="96"/>
      <c r="J91" s="96"/>
      <c r="K91" s="17"/>
      <c r="L91" s="96"/>
      <c r="M91" s="96"/>
      <c r="N91" s="96"/>
    </row>
    <row r="92" spans="1:14" hidden="1" outlineLevel="1" x14ac:dyDescent="0.25">
      <c r="A92" s="222"/>
      <c r="B92" s="225"/>
      <c r="C92" s="17"/>
      <c r="D92" s="96"/>
      <c r="E92" s="96"/>
      <c r="F92" s="96"/>
      <c r="G92" s="17"/>
      <c r="H92" s="96"/>
      <c r="I92" s="96"/>
      <c r="J92" s="96"/>
      <c r="K92" s="17"/>
      <c r="L92" s="96"/>
      <c r="M92" s="96"/>
      <c r="N92" s="96"/>
    </row>
    <row r="93" spans="1:14" ht="20.25" hidden="1" customHeight="1" outlineLevel="1" thickBot="1" x14ac:dyDescent="0.3">
      <c r="A93" s="222"/>
      <c r="B93" s="225"/>
      <c r="C93" s="17"/>
      <c r="D93" s="227"/>
      <c r="E93" s="227"/>
      <c r="F93" s="96"/>
      <c r="G93" s="17"/>
      <c r="H93" s="227"/>
      <c r="I93" s="227"/>
      <c r="J93" s="96"/>
      <c r="K93" s="17"/>
      <c r="L93" s="227"/>
      <c r="M93" s="227"/>
      <c r="N93" s="96"/>
    </row>
    <row r="94" spans="1:14" ht="58.5" hidden="1" customHeight="1" outlineLevel="1" thickBot="1" x14ac:dyDescent="0.3">
      <c r="A94" s="222"/>
      <c r="B94" s="228"/>
      <c r="C94" s="17"/>
      <c r="D94" s="82"/>
      <c r="E94" s="82"/>
      <c r="F94" s="96"/>
      <c r="G94" s="17"/>
      <c r="H94" s="82"/>
      <c r="I94" s="82"/>
      <c r="J94" s="96"/>
      <c r="K94" s="17"/>
      <c r="L94" s="82"/>
      <c r="M94" s="82"/>
      <c r="N94" s="96"/>
    </row>
    <row r="95" spans="1:14" s="2" customFormat="1" ht="16.5" hidden="1" customHeight="1" outlineLevel="1" x14ac:dyDescent="0.25">
      <c r="A95" s="99">
        <v>2800</v>
      </c>
      <c r="B95" s="229" t="s">
        <v>51</v>
      </c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</row>
    <row r="96" spans="1:14" s="6" customFormat="1" ht="19.5" hidden="1" customHeight="1" x14ac:dyDescent="0.25">
      <c r="A96" s="99">
        <v>3000</v>
      </c>
      <c r="B96" s="18" t="s">
        <v>48</v>
      </c>
      <c r="C96" s="82"/>
      <c r="D96" s="193">
        <f>D101</f>
        <v>0</v>
      </c>
      <c r="E96" s="193">
        <f>E101</f>
        <v>0</v>
      </c>
      <c r="F96" s="193">
        <f>D96</f>
        <v>0</v>
      </c>
      <c r="G96" s="193"/>
      <c r="H96" s="193">
        <f>H101</f>
        <v>1000000</v>
      </c>
      <c r="I96" s="193">
        <f>I101</f>
        <v>0</v>
      </c>
      <c r="J96" s="193">
        <f>J101</f>
        <v>1000000</v>
      </c>
      <c r="K96" s="230"/>
      <c r="L96" s="193">
        <f>L101</f>
        <v>0</v>
      </c>
      <c r="M96" s="193">
        <f>M101</f>
        <v>0</v>
      </c>
      <c r="N96" s="193">
        <f>N101</f>
        <v>0</v>
      </c>
    </row>
    <row r="97" spans="1:15" s="2" customFormat="1" ht="24" hidden="1" customHeight="1" x14ac:dyDescent="0.25">
      <c r="A97" s="231">
        <v>3100</v>
      </c>
      <c r="B97" s="189" t="s">
        <v>49</v>
      </c>
      <c r="C97" s="220"/>
      <c r="D97" s="174">
        <f>D101</f>
        <v>0</v>
      </c>
      <c r="E97" s="174">
        <f>E101</f>
        <v>0</v>
      </c>
      <c r="F97" s="174">
        <f>F101</f>
        <v>733447</v>
      </c>
      <c r="G97" s="232"/>
      <c r="H97" s="174">
        <f>H101</f>
        <v>1000000</v>
      </c>
      <c r="I97" s="174">
        <f>I101</f>
        <v>0</v>
      </c>
      <c r="J97" s="174">
        <f>J101</f>
        <v>1000000</v>
      </c>
      <c r="K97" s="233"/>
      <c r="L97" s="174">
        <f>L101</f>
        <v>0</v>
      </c>
      <c r="M97" s="174">
        <f>M101</f>
        <v>0</v>
      </c>
      <c r="N97" s="174">
        <f>N101</f>
        <v>0</v>
      </c>
    </row>
    <row r="98" spans="1:15" ht="32.25" hidden="1" customHeight="1" thickBot="1" x14ac:dyDescent="0.3">
      <c r="A98" s="199"/>
      <c r="B98" s="100"/>
      <c r="C98" s="96"/>
      <c r="D98" s="174"/>
      <c r="E98" s="174"/>
      <c r="F98" s="174"/>
      <c r="G98" s="174"/>
      <c r="H98" s="174"/>
      <c r="I98" s="174"/>
      <c r="J98" s="174"/>
      <c r="K98" s="155"/>
      <c r="L98" s="174"/>
      <c r="M98" s="174"/>
      <c r="N98" s="174"/>
    </row>
    <row r="99" spans="1:15" ht="33" hidden="1" customHeight="1" thickBot="1" x14ac:dyDescent="0.3">
      <c r="A99" s="199"/>
      <c r="B99" s="225"/>
      <c r="C99" s="96"/>
      <c r="D99" s="174"/>
      <c r="E99" s="174"/>
      <c r="F99" s="174"/>
      <c r="G99" s="174"/>
      <c r="H99" s="174"/>
      <c r="I99" s="174"/>
      <c r="J99" s="174"/>
      <c r="K99" s="155"/>
      <c r="L99" s="174"/>
      <c r="M99" s="174"/>
      <c r="N99" s="174"/>
    </row>
    <row r="100" spans="1:15" ht="24.75" hidden="1" customHeight="1" x14ac:dyDescent="0.25">
      <c r="A100" s="199">
        <v>3120</v>
      </c>
      <c r="B100" s="171" t="s">
        <v>155</v>
      </c>
      <c r="C100" s="96"/>
      <c r="D100" s="174">
        <f>D101</f>
        <v>0</v>
      </c>
      <c r="E100" s="174">
        <f>E101</f>
        <v>0</v>
      </c>
      <c r="F100" s="174">
        <f>F101</f>
        <v>733447</v>
      </c>
      <c r="G100" s="174"/>
      <c r="H100" s="174">
        <f>H101</f>
        <v>1000000</v>
      </c>
      <c r="I100" s="174">
        <f>I101</f>
        <v>0</v>
      </c>
      <c r="J100" s="174">
        <f>J101</f>
        <v>1000000</v>
      </c>
      <c r="K100" s="155"/>
      <c r="L100" s="174">
        <f>L101</f>
        <v>0</v>
      </c>
      <c r="M100" s="174">
        <f>M101</f>
        <v>0</v>
      </c>
      <c r="N100" s="174">
        <f>L100</f>
        <v>0</v>
      </c>
    </row>
    <row r="101" spans="1:15" ht="30" customHeight="1" x14ac:dyDescent="0.25">
      <c r="A101" s="199">
        <v>3122</v>
      </c>
      <c r="B101" s="171" t="s">
        <v>156</v>
      </c>
      <c r="C101" s="96">
        <v>733447</v>
      </c>
      <c r="D101" s="174">
        <f>D51</f>
        <v>0</v>
      </c>
      <c r="E101" s="174">
        <f>D101</f>
        <v>0</v>
      </c>
      <c r="F101" s="174">
        <f>C101</f>
        <v>733447</v>
      </c>
      <c r="G101" s="174"/>
      <c r="H101" s="174">
        <v>1000000</v>
      </c>
      <c r="I101" s="174"/>
      <c r="J101" s="174">
        <f>H101</f>
        <v>1000000</v>
      </c>
      <c r="K101" s="155"/>
      <c r="L101" s="174"/>
      <c r="M101" s="174">
        <v>0</v>
      </c>
      <c r="N101" s="174">
        <f>L101</f>
        <v>0</v>
      </c>
    </row>
    <row r="102" spans="1:15" ht="30" customHeight="1" x14ac:dyDescent="0.25">
      <c r="A102" s="250">
        <v>3142</v>
      </c>
      <c r="B102" s="225" t="s">
        <v>238</v>
      </c>
      <c r="C102" s="253"/>
      <c r="D102" s="174"/>
      <c r="E102" s="174"/>
      <c r="F102" s="174"/>
      <c r="G102" s="174"/>
      <c r="H102" s="174"/>
      <c r="I102" s="174"/>
      <c r="J102" s="174"/>
      <c r="K102" s="252"/>
      <c r="L102" s="174">
        <v>2000000</v>
      </c>
      <c r="M102" s="174"/>
      <c r="N102" s="174">
        <f>L102</f>
        <v>2000000</v>
      </c>
    </row>
    <row r="103" spans="1:15" ht="18.75" customHeight="1" x14ac:dyDescent="0.25">
      <c r="A103" s="7"/>
      <c r="B103" s="8" t="s">
        <v>99</v>
      </c>
      <c r="C103" s="82">
        <f>C101</f>
        <v>733447</v>
      </c>
      <c r="D103" s="82">
        <f>D84+D96</f>
        <v>0</v>
      </c>
      <c r="E103" s="82">
        <f>E84+E96</f>
        <v>0</v>
      </c>
      <c r="F103" s="82">
        <f>C103+D103</f>
        <v>733447</v>
      </c>
      <c r="G103" s="82">
        <f>G84+G96</f>
        <v>0</v>
      </c>
      <c r="H103" s="82">
        <f>H96+H84</f>
        <v>1000000</v>
      </c>
      <c r="I103" s="82">
        <f>I96+I84</f>
        <v>0</v>
      </c>
      <c r="J103" s="82">
        <f t="shared" ref="J103" si="8">G103+H103</f>
        <v>1000000</v>
      </c>
      <c r="K103" s="82">
        <f>K84</f>
        <v>0</v>
      </c>
      <c r="L103" s="82">
        <f>L96+L102</f>
        <v>2000000</v>
      </c>
      <c r="M103" s="82">
        <f>M96</f>
        <v>0</v>
      </c>
      <c r="N103" s="82">
        <f>K103+L103</f>
        <v>2000000</v>
      </c>
      <c r="O103" s="20"/>
    </row>
    <row r="104" spans="1:15" s="20" customFormat="1" x14ac:dyDescent="0.25">
      <c r="A104" s="4"/>
      <c r="B104" s="19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5" ht="25.5" customHeight="1" x14ac:dyDescent="0.25">
      <c r="A105" s="304" t="s">
        <v>208</v>
      </c>
      <c r="B105" s="304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</row>
    <row r="106" spans="1:15" ht="12" customHeight="1" x14ac:dyDescent="0.25">
      <c r="A106" s="291" t="s">
        <v>55</v>
      </c>
      <c r="B106" s="291"/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41"/>
    </row>
    <row r="107" spans="1:15" ht="22.5" customHeight="1" x14ac:dyDescent="0.25">
      <c r="A107" s="269" t="s">
        <v>57</v>
      </c>
      <c r="B107" s="269" t="s">
        <v>0</v>
      </c>
      <c r="C107" s="269" t="s">
        <v>201</v>
      </c>
      <c r="D107" s="269"/>
      <c r="E107" s="269"/>
      <c r="F107" s="269"/>
      <c r="G107" s="269" t="s">
        <v>202</v>
      </c>
      <c r="H107" s="269"/>
      <c r="I107" s="269"/>
      <c r="J107" s="269"/>
      <c r="K107" s="269" t="s">
        <v>203</v>
      </c>
      <c r="L107" s="269"/>
      <c r="M107" s="269"/>
      <c r="N107" s="269"/>
    </row>
    <row r="108" spans="1:15" ht="20.25" customHeight="1" x14ac:dyDescent="0.25">
      <c r="A108" s="269"/>
      <c r="B108" s="269"/>
      <c r="C108" s="271" t="s">
        <v>22</v>
      </c>
      <c r="D108" s="269" t="s">
        <v>13</v>
      </c>
      <c r="E108" s="270" t="s">
        <v>10</v>
      </c>
      <c r="F108" s="198" t="s">
        <v>11</v>
      </c>
      <c r="G108" s="271" t="s">
        <v>22</v>
      </c>
      <c r="H108" s="269" t="s">
        <v>9</v>
      </c>
      <c r="I108" s="270" t="s">
        <v>10</v>
      </c>
      <c r="J108" s="198" t="s">
        <v>11</v>
      </c>
      <c r="K108" s="271" t="s">
        <v>22</v>
      </c>
      <c r="L108" s="269" t="s">
        <v>9</v>
      </c>
      <c r="M108" s="270" t="s">
        <v>10</v>
      </c>
      <c r="N108" s="198" t="s">
        <v>11</v>
      </c>
    </row>
    <row r="109" spans="1:15" ht="27" customHeight="1" x14ac:dyDescent="0.25">
      <c r="A109" s="269"/>
      <c r="B109" s="269"/>
      <c r="C109" s="272"/>
      <c r="D109" s="269"/>
      <c r="E109" s="270"/>
      <c r="F109" s="198" t="s">
        <v>14</v>
      </c>
      <c r="G109" s="272"/>
      <c r="H109" s="269"/>
      <c r="I109" s="270"/>
      <c r="J109" s="198" t="s">
        <v>15</v>
      </c>
      <c r="K109" s="272"/>
      <c r="L109" s="269"/>
      <c r="M109" s="270"/>
      <c r="N109" s="198" t="s">
        <v>16</v>
      </c>
    </row>
    <row r="110" spans="1:15" x14ac:dyDescent="0.25">
      <c r="A110" s="198">
        <v>1</v>
      </c>
      <c r="B110" s="198">
        <f>A110+1</f>
        <v>2</v>
      </c>
      <c r="C110" s="198">
        <f t="shared" ref="C110:N110" si="9">B110+1</f>
        <v>3</v>
      </c>
      <c r="D110" s="198">
        <f t="shared" si="9"/>
        <v>4</v>
      </c>
      <c r="E110" s="198">
        <f t="shared" si="9"/>
        <v>5</v>
      </c>
      <c r="F110" s="198">
        <f t="shared" si="9"/>
        <v>6</v>
      </c>
      <c r="G110" s="198">
        <f t="shared" si="9"/>
        <v>7</v>
      </c>
      <c r="H110" s="198">
        <f t="shared" si="9"/>
        <v>8</v>
      </c>
      <c r="I110" s="198">
        <f t="shared" si="9"/>
        <v>9</v>
      </c>
      <c r="J110" s="198">
        <f t="shared" si="9"/>
        <v>10</v>
      </c>
      <c r="K110" s="198">
        <f t="shared" si="9"/>
        <v>11</v>
      </c>
      <c r="L110" s="198">
        <f t="shared" si="9"/>
        <v>12</v>
      </c>
      <c r="M110" s="198">
        <f t="shared" si="9"/>
        <v>13</v>
      </c>
      <c r="N110" s="198">
        <f t="shared" si="9"/>
        <v>14</v>
      </c>
    </row>
    <row r="111" spans="1: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98"/>
      <c r="L111" s="11"/>
      <c r="M111" s="11"/>
      <c r="N111" s="11"/>
    </row>
    <row r="112" spans="1:15" ht="21" customHeight="1" x14ac:dyDescent="0.25">
      <c r="A112" s="198"/>
      <c r="B112" s="11" t="s">
        <v>99</v>
      </c>
      <c r="C112" s="7"/>
      <c r="D112" s="7"/>
      <c r="E112" s="7"/>
      <c r="F112" s="7"/>
      <c r="G112" s="7"/>
      <c r="H112" s="7"/>
      <c r="I112" s="7"/>
      <c r="J112" s="7"/>
      <c r="K112" s="198"/>
      <c r="L112" s="7"/>
      <c r="M112" s="7"/>
      <c r="N112" s="7"/>
      <c r="O112" s="20"/>
    </row>
    <row r="113" spans="1:15" ht="17.25" customHeight="1" x14ac:dyDescent="0.25">
      <c r="A113" s="13"/>
      <c r="B113" s="21"/>
      <c r="C113" s="4"/>
      <c r="D113" s="4"/>
      <c r="E113" s="4"/>
      <c r="F113" s="4"/>
      <c r="G113" s="4"/>
      <c r="H113" s="4"/>
      <c r="I113" s="4"/>
      <c r="J113" s="4"/>
      <c r="K113" s="13"/>
      <c r="L113" s="4"/>
      <c r="M113" s="4"/>
      <c r="N113" s="4"/>
      <c r="O113" s="20"/>
    </row>
    <row r="114" spans="1:15" ht="15.75" x14ac:dyDescent="0.25">
      <c r="A114" s="304" t="s">
        <v>209</v>
      </c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</row>
    <row r="115" spans="1:15" x14ac:dyDescent="0.25">
      <c r="A115" s="291" t="s">
        <v>55</v>
      </c>
      <c r="B115" s="291"/>
      <c r="C115" s="291"/>
      <c r="D115" s="291"/>
      <c r="E115" s="291"/>
      <c r="F115" s="291"/>
      <c r="G115" s="291"/>
      <c r="H115" s="291"/>
      <c r="I115" s="291"/>
      <c r="J115" s="291"/>
      <c r="K115" s="41"/>
    </row>
    <row r="116" spans="1:15" ht="15.75" customHeight="1" x14ac:dyDescent="0.25">
      <c r="A116" s="269" t="s">
        <v>56</v>
      </c>
      <c r="B116" s="269" t="s">
        <v>0</v>
      </c>
      <c r="C116" s="269" t="s">
        <v>205</v>
      </c>
      <c r="D116" s="269"/>
      <c r="E116" s="269"/>
      <c r="F116" s="269"/>
      <c r="G116" s="269" t="s">
        <v>206</v>
      </c>
      <c r="H116" s="269"/>
      <c r="I116" s="269"/>
      <c r="J116" s="269"/>
    </row>
    <row r="117" spans="1:15" ht="20.25" customHeight="1" x14ac:dyDescent="0.25">
      <c r="A117" s="269"/>
      <c r="B117" s="269"/>
      <c r="C117" s="271" t="s">
        <v>22</v>
      </c>
      <c r="D117" s="269" t="s">
        <v>13</v>
      </c>
      <c r="E117" s="270" t="s">
        <v>10</v>
      </c>
      <c r="F117" s="198" t="s">
        <v>11</v>
      </c>
      <c r="G117" s="271" t="s">
        <v>22</v>
      </c>
      <c r="H117" s="269" t="s">
        <v>13</v>
      </c>
      <c r="I117" s="270" t="s">
        <v>10</v>
      </c>
      <c r="J117" s="198" t="s">
        <v>11</v>
      </c>
    </row>
    <row r="118" spans="1:15" ht="15.75" customHeight="1" x14ac:dyDescent="0.25">
      <c r="A118" s="269"/>
      <c r="B118" s="269"/>
      <c r="C118" s="272"/>
      <c r="D118" s="269"/>
      <c r="E118" s="270"/>
      <c r="F118" s="198" t="s">
        <v>14</v>
      </c>
      <c r="G118" s="272"/>
      <c r="H118" s="269"/>
      <c r="I118" s="270"/>
      <c r="J118" s="198" t="s">
        <v>15</v>
      </c>
    </row>
    <row r="119" spans="1:15" ht="19.5" customHeight="1" x14ac:dyDescent="0.25">
      <c r="A119" s="198">
        <v>1</v>
      </c>
      <c r="B119" s="198">
        <f>A119+1</f>
        <v>2</v>
      </c>
      <c r="C119" s="198">
        <f t="shared" ref="C119:J119" si="10">B119+1</f>
        <v>3</v>
      </c>
      <c r="D119" s="198">
        <f t="shared" si="10"/>
        <v>4</v>
      </c>
      <c r="E119" s="198">
        <f t="shared" si="10"/>
        <v>5</v>
      </c>
      <c r="F119" s="198">
        <f t="shared" si="10"/>
        <v>6</v>
      </c>
      <c r="G119" s="198">
        <f t="shared" si="10"/>
        <v>7</v>
      </c>
      <c r="H119" s="198">
        <f t="shared" si="10"/>
        <v>8</v>
      </c>
      <c r="I119" s="198">
        <f t="shared" si="10"/>
        <v>9</v>
      </c>
      <c r="J119" s="198">
        <f t="shared" si="10"/>
        <v>10</v>
      </c>
    </row>
    <row r="120" spans="1:15" ht="38.25" hidden="1" customHeight="1" x14ac:dyDescent="0.25">
      <c r="A120" s="7">
        <v>1218313</v>
      </c>
      <c r="B120" s="172" t="s">
        <v>153</v>
      </c>
      <c r="C120" s="198"/>
      <c r="D120" s="198"/>
      <c r="E120" s="198"/>
      <c r="F120" s="198"/>
      <c r="G120" s="198"/>
      <c r="H120" s="198"/>
      <c r="I120" s="198"/>
      <c r="J120" s="198"/>
    </row>
    <row r="121" spans="1:15" s="6" customFormat="1" ht="24" hidden="1" customHeight="1" outlineLevel="1" thickBot="1" x14ac:dyDescent="0.3">
      <c r="A121" s="99">
        <v>2000</v>
      </c>
      <c r="B121" s="18" t="str">
        <f>B84</f>
        <v>Поточні видатки</v>
      </c>
      <c r="C121" s="82"/>
      <c r="D121" s="82"/>
      <c r="E121" s="82"/>
      <c r="F121" s="82"/>
      <c r="G121" s="82"/>
      <c r="H121" s="82"/>
      <c r="I121" s="82"/>
      <c r="J121" s="82"/>
    </row>
    <row r="122" spans="1:15" s="2" customFormat="1" ht="45" hidden="1" customHeight="1" outlineLevel="1" thickBot="1" x14ac:dyDescent="0.3">
      <c r="A122" s="99">
        <v>2100</v>
      </c>
      <c r="B122" s="219" t="str">
        <f>B85</f>
        <v>Оплата праці і нарахування на заробітну плату</v>
      </c>
      <c r="C122" s="220"/>
      <c r="D122" s="220"/>
      <c r="E122" s="220"/>
      <c r="F122" s="220"/>
      <c r="G122" s="220"/>
      <c r="H122" s="220"/>
      <c r="I122" s="220"/>
      <c r="J122" s="220"/>
    </row>
    <row r="123" spans="1:15" ht="20.25" hidden="1" customHeight="1" outlineLevel="1" thickBot="1" x14ac:dyDescent="0.3">
      <c r="A123" s="200"/>
      <c r="B123" s="221"/>
      <c r="C123" s="96"/>
      <c r="D123" s="96"/>
      <c r="E123" s="96"/>
      <c r="F123" s="96"/>
      <c r="G123" s="96"/>
      <c r="H123" s="96"/>
      <c r="I123" s="96"/>
      <c r="J123" s="96"/>
    </row>
    <row r="124" spans="1:15" ht="27.75" hidden="1" customHeight="1" outlineLevel="1" thickBot="1" x14ac:dyDescent="0.3">
      <c r="A124" s="200"/>
      <c r="B124" s="221"/>
      <c r="C124" s="96"/>
      <c r="D124" s="96"/>
      <c r="E124" s="96"/>
      <c r="F124" s="96"/>
      <c r="G124" s="96"/>
      <c r="H124" s="96"/>
      <c r="I124" s="96"/>
      <c r="J124" s="96"/>
    </row>
    <row r="125" spans="1:15" s="2" customFormat="1" ht="33.75" hidden="1" customHeight="1" outlineLevel="1" thickBot="1" x14ac:dyDescent="0.3">
      <c r="A125" s="99">
        <v>2200</v>
      </c>
      <c r="B125" s="219" t="str">
        <f>B86</f>
        <v>Використання товарів і послуг</v>
      </c>
      <c r="C125" s="220"/>
      <c r="D125" s="220"/>
      <c r="E125" s="220"/>
      <c r="F125" s="220"/>
      <c r="G125" s="220"/>
      <c r="H125" s="220"/>
      <c r="I125" s="220"/>
      <c r="J125" s="220"/>
    </row>
    <row r="126" spans="1:15" ht="33.75" hidden="1" customHeight="1" outlineLevel="1" thickBot="1" x14ac:dyDescent="0.3">
      <c r="A126" s="222"/>
      <c r="B126" s="221"/>
      <c r="C126" s="96"/>
      <c r="D126" s="96"/>
      <c r="E126" s="96"/>
      <c r="F126" s="96"/>
      <c r="G126" s="96"/>
      <c r="H126" s="96"/>
      <c r="I126" s="96"/>
      <c r="J126" s="96"/>
    </row>
    <row r="127" spans="1:15" ht="35.25" hidden="1" customHeight="1" outlineLevel="1" thickBot="1" x14ac:dyDescent="0.3">
      <c r="A127" s="222"/>
      <c r="B127" s="221"/>
      <c r="C127" s="96"/>
      <c r="D127" s="96"/>
      <c r="E127" s="96"/>
      <c r="F127" s="96"/>
      <c r="G127" s="96"/>
      <c r="H127" s="96"/>
      <c r="I127" s="96"/>
      <c r="J127" s="96"/>
    </row>
    <row r="128" spans="1:15" ht="21" hidden="1" customHeight="1" outlineLevel="1" thickBot="1" x14ac:dyDescent="0.3">
      <c r="A128" s="222"/>
      <c r="B128" s="221"/>
      <c r="C128" s="96"/>
      <c r="D128" s="96"/>
      <c r="E128" s="96"/>
      <c r="F128" s="96"/>
      <c r="G128" s="96"/>
      <c r="H128" s="96"/>
      <c r="I128" s="96"/>
      <c r="J128" s="96"/>
    </row>
    <row r="129" spans="1:15" s="2" customFormat="1" ht="31.5" hidden="1" customHeight="1" outlineLevel="1" thickBot="1" x14ac:dyDescent="0.3">
      <c r="A129" s="99"/>
      <c r="B129" s="219"/>
      <c r="C129" s="220"/>
      <c r="D129" s="220"/>
      <c r="E129" s="220"/>
      <c r="F129" s="220"/>
      <c r="G129" s="220"/>
      <c r="H129" s="220"/>
      <c r="I129" s="220"/>
      <c r="J129" s="220"/>
    </row>
    <row r="130" spans="1:15" ht="19.5" hidden="1" customHeight="1" outlineLevel="1" thickBot="1" x14ac:dyDescent="0.3">
      <c r="A130" s="222"/>
      <c r="B130" s="221"/>
      <c r="C130" s="96"/>
      <c r="D130" s="96"/>
      <c r="E130" s="96"/>
      <c r="F130" s="96"/>
      <c r="G130" s="96"/>
      <c r="H130" s="96"/>
      <c r="I130" s="96"/>
      <c r="J130" s="96"/>
    </row>
    <row r="131" spans="1:15" ht="26.25" hidden="1" customHeight="1" outlineLevel="1" thickBot="1" x14ac:dyDescent="0.3">
      <c r="A131" s="222"/>
      <c r="B131" s="221"/>
      <c r="C131" s="96"/>
      <c r="D131" s="96"/>
      <c r="E131" s="96"/>
      <c r="F131" s="96"/>
      <c r="G131" s="96"/>
      <c r="H131" s="96"/>
      <c r="I131" s="96"/>
      <c r="J131" s="96"/>
    </row>
    <row r="132" spans="1:15" ht="22.5" hidden="1" customHeight="1" outlineLevel="1" thickBot="1" x14ac:dyDescent="0.3">
      <c r="A132" s="222"/>
      <c r="B132" s="221"/>
      <c r="C132" s="96"/>
      <c r="D132" s="96"/>
      <c r="E132" s="96"/>
      <c r="F132" s="96"/>
      <c r="G132" s="96"/>
      <c r="H132" s="96"/>
      <c r="I132" s="96"/>
      <c r="J132" s="96"/>
    </row>
    <row r="133" spans="1:15" ht="58.5" hidden="1" customHeight="1" outlineLevel="1" thickBot="1" x14ac:dyDescent="0.3">
      <c r="A133" s="222"/>
      <c r="B133" s="221"/>
      <c r="C133" s="96"/>
      <c r="D133" s="96"/>
      <c r="E133" s="96"/>
      <c r="F133" s="96"/>
      <c r="G133" s="96"/>
      <c r="H133" s="96"/>
      <c r="I133" s="96"/>
      <c r="J133" s="96"/>
    </row>
    <row r="134" spans="1:15" s="2" customFormat="1" ht="21" hidden="1" customHeight="1" outlineLevel="1" thickBot="1" x14ac:dyDescent="0.3">
      <c r="A134" s="99">
        <f>A95</f>
        <v>2800</v>
      </c>
      <c r="B134" s="219" t="str">
        <f>B95</f>
        <v>Інші поточні видатки</v>
      </c>
      <c r="C134" s="96"/>
      <c r="D134" s="220"/>
      <c r="E134" s="220"/>
      <c r="F134" s="220"/>
      <c r="G134" s="96"/>
      <c r="H134" s="220"/>
      <c r="I134" s="220"/>
      <c r="J134" s="220"/>
    </row>
    <row r="135" spans="1:15" s="6" customFormat="1" ht="15.75" hidden="1" customHeight="1" collapsed="1" x14ac:dyDescent="0.25">
      <c r="A135" s="99">
        <v>3000</v>
      </c>
      <c r="B135" s="18" t="s">
        <v>48</v>
      </c>
      <c r="C135" s="82"/>
      <c r="D135" s="193">
        <f>D136</f>
        <v>0</v>
      </c>
      <c r="E135" s="193">
        <f t="shared" ref="E135:J137" si="11">E136</f>
        <v>0</v>
      </c>
      <c r="F135" s="193">
        <f>F136</f>
        <v>0</v>
      </c>
      <c r="G135" s="82">
        <f t="shared" ref="G135:J135" si="12">G136</f>
        <v>0</v>
      </c>
      <c r="H135" s="82">
        <f t="shared" si="12"/>
        <v>0</v>
      </c>
      <c r="I135" s="82">
        <f t="shared" si="12"/>
        <v>0</v>
      </c>
      <c r="J135" s="82">
        <f t="shared" si="12"/>
        <v>0</v>
      </c>
    </row>
    <row r="136" spans="1:15" s="2" customFormat="1" ht="18.75" hidden="1" customHeight="1" x14ac:dyDescent="0.25">
      <c r="A136" s="199">
        <v>3100</v>
      </c>
      <c r="B136" s="100" t="s">
        <v>49</v>
      </c>
      <c r="C136" s="220"/>
      <c r="D136" s="174">
        <f>D137</f>
        <v>0</v>
      </c>
      <c r="E136" s="174">
        <f t="shared" si="11"/>
        <v>0</v>
      </c>
      <c r="F136" s="174">
        <f t="shared" si="11"/>
        <v>0</v>
      </c>
      <c r="G136" s="96">
        <f t="shared" si="11"/>
        <v>0</v>
      </c>
      <c r="H136" s="96">
        <f t="shared" si="11"/>
        <v>0</v>
      </c>
      <c r="I136" s="96">
        <f t="shared" si="11"/>
        <v>0</v>
      </c>
      <c r="J136" s="96">
        <f t="shared" si="11"/>
        <v>0</v>
      </c>
    </row>
    <row r="137" spans="1:15" ht="24" hidden="1" customHeight="1" x14ac:dyDescent="0.25">
      <c r="A137" s="199">
        <v>3120</v>
      </c>
      <c r="B137" s="171" t="s">
        <v>155</v>
      </c>
      <c r="C137" s="96"/>
      <c r="D137" s="174">
        <f>D138</f>
        <v>0</v>
      </c>
      <c r="E137" s="174">
        <f t="shared" si="11"/>
        <v>0</v>
      </c>
      <c r="F137" s="174">
        <f t="shared" si="11"/>
        <v>0</v>
      </c>
      <c r="G137" s="96">
        <f t="shared" si="11"/>
        <v>0</v>
      </c>
      <c r="H137" s="96">
        <f t="shared" si="11"/>
        <v>0</v>
      </c>
      <c r="I137" s="96">
        <f t="shared" si="11"/>
        <v>0</v>
      </c>
      <c r="J137" s="96">
        <f t="shared" si="11"/>
        <v>0</v>
      </c>
    </row>
    <row r="138" spans="1:15" ht="21" customHeight="1" x14ac:dyDescent="0.25">
      <c r="A138" s="199"/>
      <c r="B138" s="171"/>
      <c r="C138" s="96"/>
      <c r="D138" s="174"/>
      <c r="E138" s="174">
        <v>0</v>
      </c>
      <c r="F138" s="174">
        <f>D138</f>
        <v>0</v>
      </c>
      <c r="G138" s="96"/>
      <c r="H138" s="96">
        <f>H68</f>
        <v>0</v>
      </c>
      <c r="I138" s="96">
        <f>H138</f>
        <v>0</v>
      </c>
      <c r="J138" s="96">
        <f>H138</f>
        <v>0</v>
      </c>
    </row>
    <row r="139" spans="1:15" s="6" customFormat="1" ht="21" customHeight="1" x14ac:dyDescent="0.25">
      <c r="A139" s="7"/>
      <c r="B139" s="8" t="s">
        <v>99</v>
      </c>
      <c r="C139" s="82"/>
      <c r="D139" s="193">
        <f>D135</f>
        <v>0</v>
      </c>
      <c r="E139" s="193">
        <f t="shared" ref="E139" si="13">E135</f>
        <v>0</v>
      </c>
      <c r="F139" s="193">
        <f>F135</f>
        <v>0</v>
      </c>
      <c r="G139" s="82"/>
      <c r="H139" s="82">
        <f>H135</f>
        <v>0</v>
      </c>
      <c r="I139" s="82">
        <f t="shared" ref="I139:J139" si="14">I135</f>
        <v>0</v>
      </c>
      <c r="J139" s="82">
        <f t="shared" si="14"/>
        <v>0</v>
      </c>
    </row>
    <row r="140" spans="1:15" ht="15.75" x14ac:dyDescent="0.25">
      <c r="A140" s="25"/>
    </row>
    <row r="141" spans="1:15" ht="28.5" customHeight="1" x14ac:dyDescent="0.25">
      <c r="A141" s="273" t="s">
        <v>210</v>
      </c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</row>
    <row r="142" spans="1:15" x14ac:dyDescent="0.25">
      <c r="A142" s="291" t="s">
        <v>55</v>
      </c>
      <c r="B142" s="291"/>
      <c r="C142" s="291"/>
      <c r="D142" s="291"/>
      <c r="E142" s="291"/>
      <c r="F142" s="291"/>
      <c r="G142" s="291"/>
      <c r="H142" s="291"/>
      <c r="I142" s="291"/>
      <c r="J142" s="291"/>
      <c r="K142" s="41"/>
    </row>
    <row r="143" spans="1:15" ht="21.75" customHeight="1" x14ac:dyDescent="0.25">
      <c r="A143" s="269" t="s">
        <v>57</v>
      </c>
      <c r="B143" s="269" t="s">
        <v>0</v>
      </c>
      <c r="C143" s="269" t="s">
        <v>205</v>
      </c>
      <c r="D143" s="269"/>
      <c r="E143" s="269"/>
      <c r="F143" s="269"/>
      <c r="G143" s="269" t="s">
        <v>206</v>
      </c>
      <c r="H143" s="269"/>
      <c r="I143" s="269"/>
      <c r="J143" s="269"/>
    </row>
    <row r="144" spans="1:15" ht="20.25" customHeight="1" x14ac:dyDescent="0.25">
      <c r="A144" s="269"/>
      <c r="B144" s="269"/>
      <c r="C144" s="271" t="s">
        <v>22</v>
      </c>
      <c r="D144" s="269" t="s">
        <v>13</v>
      </c>
      <c r="E144" s="270" t="s">
        <v>10</v>
      </c>
      <c r="F144" s="198" t="s">
        <v>11</v>
      </c>
      <c r="G144" s="271" t="s">
        <v>22</v>
      </c>
      <c r="H144" s="269" t="s">
        <v>13</v>
      </c>
      <c r="I144" s="270" t="s">
        <v>10</v>
      </c>
      <c r="J144" s="198" t="s">
        <v>11</v>
      </c>
    </row>
    <row r="145" spans="1:14" ht="16.5" customHeight="1" x14ac:dyDescent="0.25">
      <c r="A145" s="269"/>
      <c r="B145" s="269"/>
      <c r="C145" s="272"/>
      <c r="D145" s="269"/>
      <c r="E145" s="270"/>
      <c r="F145" s="198" t="s">
        <v>14</v>
      </c>
      <c r="G145" s="272"/>
      <c r="H145" s="269"/>
      <c r="I145" s="270"/>
      <c r="J145" s="198" t="s">
        <v>15</v>
      </c>
    </row>
    <row r="146" spans="1:14" ht="21.75" customHeight="1" x14ac:dyDescent="0.25">
      <c r="A146" s="198">
        <v>1</v>
      </c>
      <c r="B146" s="198">
        <f>A146+1</f>
        <v>2</v>
      </c>
      <c r="C146" s="198">
        <f t="shared" ref="C146:J146" si="15">B146+1</f>
        <v>3</v>
      </c>
      <c r="D146" s="198">
        <f t="shared" si="15"/>
        <v>4</v>
      </c>
      <c r="E146" s="198">
        <f t="shared" si="15"/>
        <v>5</v>
      </c>
      <c r="F146" s="198">
        <f t="shared" si="15"/>
        <v>6</v>
      </c>
      <c r="G146" s="198">
        <f t="shared" si="15"/>
        <v>7</v>
      </c>
      <c r="H146" s="198">
        <f t="shared" si="15"/>
        <v>8</v>
      </c>
      <c r="I146" s="198">
        <f t="shared" si="15"/>
        <v>9</v>
      </c>
      <c r="J146" s="198">
        <f t="shared" si="15"/>
        <v>10</v>
      </c>
    </row>
    <row r="147" spans="1:14" ht="21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4" hidden="1" x14ac:dyDescent="0.25">
      <c r="A148" s="11"/>
      <c r="B148" s="215"/>
      <c r="C148" s="7"/>
      <c r="D148" s="7"/>
      <c r="E148" s="7"/>
      <c r="F148" s="7"/>
      <c r="G148" s="7"/>
      <c r="H148" s="7"/>
      <c r="I148" s="7"/>
      <c r="J148" s="7"/>
    </row>
    <row r="149" spans="1:14" hidden="1" x14ac:dyDescent="0.25">
      <c r="A149" s="11"/>
      <c r="B149" s="215"/>
      <c r="C149" s="7"/>
      <c r="D149" s="7"/>
      <c r="E149" s="7"/>
      <c r="F149" s="7"/>
      <c r="G149" s="7"/>
      <c r="H149" s="7"/>
      <c r="I149" s="7"/>
      <c r="J149" s="7"/>
    </row>
    <row r="150" spans="1:14" hidden="1" x14ac:dyDescent="0.25">
      <c r="A150" s="11"/>
      <c r="B150" s="215" t="s">
        <v>1</v>
      </c>
      <c r="C150" s="7"/>
      <c r="D150" s="7"/>
      <c r="E150" s="7"/>
      <c r="F150" s="7"/>
      <c r="G150" s="7"/>
      <c r="H150" s="7"/>
      <c r="I150" s="7"/>
      <c r="J150" s="7"/>
    </row>
    <row r="151" spans="1:14" ht="22.5" customHeight="1" x14ac:dyDescent="0.25">
      <c r="A151" s="198"/>
      <c r="B151" s="11" t="s">
        <v>99</v>
      </c>
      <c r="C151" s="7"/>
      <c r="D151" s="7"/>
      <c r="E151" s="7"/>
      <c r="F151" s="7"/>
      <c r="G151" s="7"/>
      <c r="H151" s="7"/>
      <c r="I151" s="7"/>
      <c r="J151" s="7"/>
    </row>
    <row r="152" spans="1:14" ht="15.75" x14ac:dyDescent="0.25">
      <c r="A152" s="25"/>
    </row>
    <row r="153" spans="1:14" ht="30" customHeight="1" x14ac:dyDescent="0.25">
      <c r="A153" s="273" t="s">
        <v>58</v>
      </c>
      <c r="B153" s="273"/>
      <c r="C153" s="273"/>
      <c r="D153" s="273"/>
      <c r="E153" s="273"/>
      <c r="F153" s="273"/>
      <c r="G153" s="273"/>
      <c r="H153" s="273"/>
      <c r="I153" s="273"/>
      <c r="J153" s="273"/>
      <c r="K153" s="273"/>
      <c r="L153" s="273"/>
    </row>
    <row r="154" spans="1:14" ht="24" customHeight="1" x14ac:dyDescent="0.25">
      <c r="A154" s="273" t="s">
        <v>211</v>
      </c>
      <c r="B154" s="273"/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</row>
    <row r="155" spans="1:14" ht="17.25" customHeight="1" x14ac:dyDescent="0.25">
      <c r="A155" s="303" t="s">
        <v>61</v>
      </c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</row>
    <row r="156" spans="1:14" ht="16.5" customHeight="1" x14ac:dyDescent="0.25">
      <c r="A156" s="302" t="s">
        <v>60</v>
      </c>
      <c r="B156" s="269" t="s">
        <v>59</v>
      </c>
      <c r="C156" s="269" t="s">
        <v>201</v>
      </c>
      <c r="D156" s="269"/>
      <c r="E156" s="269"/>
      <c r="F156" s="269"/>
      <c r="G156" s="269" t="s">
        <v>202</v>
      </c>
      <c r="H156" s="269"/>
      <c r="I156" s="269"/>
      <c r="J156" s="269"/>
      <c r="K156" s="269" t="s">
        <v>203</v>
      </c>
      <c r="L156" s="269"/>
      <c r="M156" s="269"/>
      <c r="N156" s="269"/>
    </row>
    <row r="157" spans="1:14" ht="16.5" customHeight="1" x14ac:dyDescent="0.25">
      <c r="A157" s="302"/>
      <c r="B157" s="269"/>
      <c r="C157" s="271" t="s">
        <v>22</v>
      </c>
      <c r="D157" s="269" t="s">
        <v>13</v>
      </c>
      <c r="E157" s="270" t="s">
        <v>10</v>
      </c>
      <c r="F157" s="271" t="s">
        <v>241</v>
      </c>
      <c r="G157" s="271" t="s">
        <v>22</v>
      </c>
      <c r="H157" s="269" t="s">
        <v>13</v>
      </c>
      <c r="I157" s="270" t="s">
        <v>10</v>
      </c>
      <c r="J157" s="271" t="s">
        <v>71</v>
      </c>
      <c r="K157" s="271" t="s">
        <v>22</v>
      </c>
      <c r="L157" s="269" t="s">
        <v>13</v>
      </c>
      <c r="M157" s="270" t="s">
        <v>10</v>
      </c>
      <c r="N157" s="271" t="s">
        <v>66</v>
      </c>
    </row>
    <row r="158" spans="1:14" ht="11.25" customHeight="1" x14ac:dyDescent="0.25">
      <c r="A158" s="302"/>
      <c r="B158" s="269"/>
      <c r="C158" s="272"/>
      <c r="D158" s="269"/>
      <c r="E158" s="270"/>
      <c r="F158" s="272"/>
      <c r="G158" s="272"/>
      <c r="H158" s="269"/>
      <c r="I158" s="270"/>
      <c r="J158" s="272"/>
      <c r="K158" s="272"/>
      <c r="L158" s="269"/>
      <c r="M158" s="270"/>
      <c r="N158" s="272"/>
    </row>
    <row r="159" spans="1:14" ht="16.5" customHeight="1" x14ac:dyDescent="0.25">
      <c r="A159" s="167">
        <v>1</v>
      </c>
      <c r="B159" s="167">
        <v>2</v>
      </c>
      <c r="C159" s="167">
        <v>3</v>
      </c>
      <c r="D159" s="167">
        <v>4</v>
      </c>
      <c r="E159" s="167">
        <v>5</v>
      </c>
      <c r="F159" s="167">
        <v>6</v>
      </c>
      <c r="G159" s="167">
        <v>7</v>
      </c>
      <c r="H159" s="167">
        <v>8</v>
      </c>
      <c r="I159" s="167">
        <v>9</v>
      </c>
      <c r="J159" s="167">
        <v>10</v>
      </c>
      <c r="K159" s="167">
        <v>11</v>
      </c>
      <c r="L159" s="167">
        <v>12</v>
      </c>
      <c r="M159" s="167">
        <v>13</v>
      </c>
      <c r="N159" s="167">
        <v>14</v>
      </c>
    </row>
    <row r="160" spans="1:14" ht="5.25" hidden="1" customHeight="1" x14ac:dyDescent="0.25">
      <c r="A160" s="7">
        <v>1218313</v>
      </c>
      <c r="B160" s="172" t="s">
        <v>153</v>
      </c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</row>
    <row r="161" spans="1:14" ht="63.75" customHeight="1" x14ac:dyDescent="0.25">
      <c r="A161" s="167">
        <v>1</v>
      </c>
      <c r="B161" s="173" t="s">
        <v>182</v>
      </c>
      <c r="C161" s="253"/>
      <c r="D161" s="174">
        <v>733447</v>
      </c>
      <c r="E161" s="174"/>
      <c r="F161" s="174">
        <f>C161+D161</f>
        <v>733447</v>
      </c>
      <c r="G161" s="153"/>
      <c r="H161" s="174">
        <v>1000000</v>
      </c>
      <c r="I161" s="174"/>
      <c r="J161" s="174">
        <f>H161</f>
        <v>1000000</v>
      </c>
      <c r="K161" s="153"/>
      <c r="L161" s="174"/>
      <c r="M161" s="174">
        <v>0</v>
      </c>
      <c r="N161" s="174">
        <f>L161</f>
        <v>0</v>
      </c>
    </row>
    <row r="162" spans="1:14" ht="60" customHeight="1" x14ac:dyDescent="0.25">
      <c r="A162" s="167">
        <v>2</v>
      </c>
      <c r="B162" s="173" t="s">
        <v>239</v>
      </c>
      <c r="C162" s="153"/>
      <c r="D162" s="153"/>
      <c r="E162" s="153"/>
      <c r="F162" s="174">
        <f t="shared" ref="F162:F163" si="16">C162+D162</f>
        <v>0</v>
      </c>
      <c r="G162" s="153"/>
      <c r="H162" s="175"/>
      <c r="I162" s="175"/>
      <c r="J162" s="174">
        <f>H162</f>
        <v>0</v>
      </c>
      <c r="K162" s="153"/>
      <c r="L162" s="174">
        <v>2000000</v>
      </c>
      <c r="M162" s="174">
        <v>0</v>
      </c>
      <c r="N162" s="174">
        <f t="shared" ref="N162:N163" si="17">L162</f>
        <v>2000000</v>
      </c>
    </row>
    <row r="163" spans="1:14" ht="21.75" hidden="1" customHeight="1" x14ac:dyDescent="0.25">
      <c r="A163" s="3"/>
      <c r="B163" s="246"/>
      <c r="C163" s="155"/>
      <c r="D163" s="155"/>
      <c r="E163" s="155"/>
      <c r="F163" s="174">
        <f t="shared" si="16"/>
        <v>0</v>
      </c>
      <c r="G163" s="155"/>
      <c r="H163" s="174"/>
      <c r="I163" s="174"/>
      <c r="J163" s="174">
        <f>H163</f>
        <v>0</v>
      </c>
      <c r="K163" s="155"/>
      <c r="L163" s="174"/>
      <c r="M163" s="174"/>
      <c r="N163" s="174">
        <f t="shared" si="17"/>
        <v>0</v>
      </c>
    </row>
    <row r="164" spans="1:14" ht="19.5" customHeight="1" x14ac:dyDescent="0.25">
      <c r="A164" s="167"/>
      <c r="B164" s="11" t="s">
        <v>99</v>
      </c>
      <c r="C164" s="82">
        <f>C163+C161</f>
        <v>0</v>
      </c>
      <c r="D164" s="82">
        <f>D161</f>
        <v>733447</v>
      </c>
      <c r="E164" s="82">
        <f t="shared" ref="E164:K164" si="18">E163</f>
        <v>0</v>
      </c>
      <c r="F164" s="82">
        <f>C164+D164</f>
        <v>733447</v>
      </c>
      <c r="G164" s="82">
        <f t="shared" si="18"/>
        <v>0</v>
      </c>
      <c r="H164" s="82">
        <f>H161+H162+H163</f>
        <v>1000000</v>
      </c>
      <c r="I164" s="82">
        <f>I161+I162</f>
        <v>0</v>
      </c>
      <c r="J164" s="82">
        <f>G164+H164</f>
        <v>1000000</v>
      </c>
      <c r="K164" s="82">
        <f t="shared" si="18"/>
        <v>0</v>
      </c>
      <c r="L164" s="82">
        <f>L162+L163+L161</f>
        <v>2000000</v>
      </c>
      <c r="M164" s="82">
        <f>M162+M163+M161</f>
        <v>0</v>
      </c>
      <c r="N164" s="82">
        <f>K164+L164</f>
        <v>2000000</v>
      </c>
    </row>
    <row r="165" spans="1:14" ht="27" customHeight="1" x14ac:dyDescent="0.25">
      <c r="A165" s="43"/>
    </row>
    <row r="166" spans="1:14" ht="1.5" customHeight="1" x14ac:dyDescent="0.25">
      <c r="A166" s="25"/>
    </row>
    <row r="167" spans="1:14" ht="24.75" customHeight="1" x14ac:dyDescent="0.25">
      <c r="A167" s="273" t="s">
        <v>212</v>
      </c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</row>
    <row r="168" spans="1:14" x14ac:dyDescent="0.25">
      <c r="A168" s="303" t="s">
        <v>61</v>
      </c>
      <c r="B168" s="303"/>
      <c r="C168" s="303"/>
      <c r="D168" s="303"/>
      <c r="E168" s="303"/>
      <c r="F168" s="303"/>
      <c r="G168" s="303"/>
      <c r="H168" s="303"/>
      <c r="I168" s="303"/>
      <c r="J168" s="303"/>
    </row>
    <row r="169" spans="1:14" x14ac:dyDescent="0.25">
      <c r="A169" s="302" t="s">
        <v>62</v>
      </c>
      <c r="B169" s="269" t="s">
        <v>63</v>
      </c>
      <c r="C169" s="269" t="s">
        <v>205</v>
      </c>
      <c r="D169" s="269"/>
      <c r="E169" s="269"/>
      <c r="F169" s="269"/>
      <c r="G169" s="269" t="s">
        <v>206</v>
      </c>
      <c r="H169" s="269"/>
      <c r="I169" s="269"/>
      <c r="J169" s="269"/>
    </row>
    <row r="170" spans="1:14" ht="15" customHeight="1" x14ac:dyDescent="0.25">
      <c r="A170" s="302"/>
      <c r="B170" s="269"/>
      <c r="C170" s="271" t="s">
        <v>22</v>
      </c>
      <c r="D170" s="269" t="s">
        <v>13</v>
      </c>
      <c r="E170" s="270" t="s">
        <v>10</v>
      </c>
      <c r="F170" s="167" t="s">
        <v>11</v>
      </c>
      <c r="G170" s="271" t="s">
        <v>22</v>
      </c>
      <c r="H170" s="269" t="s">
        <v>13</v>
      </c>
      <c r="I170" s="270" t="s">
        <v>10</v>
      </c>
      <c r="J170" s="167" t="s">
        <v>11</v>
      </c>
    </row>
    <row r="171" spans="1:14" ht="13.5" customHeight="1" x14ac:dyDescent="0.25">
      <c r="A171" s="302"/>
      <c r="B171" s="269"/>
      <c r="C171" s="272"/>
      <c r="D171" s="269"/>
      <c r="E171" s="270"/>
      <c r="F171" s="167" t="s">
        <v>14</v>
      </c>
      <c r="G171" s="272"/>
      <c r="H171" s="269"/>
      <c r="I171" s="270"/>
      <c r="J171" s="167" t="s">
        <v>15</v>
      </c>
    </row>
    <row r="172" spans="1:14" ht="13.5" customHeight="1" x14ac:dyDescent="0.25">
      <c r="A172" s="167">
        <v>1</v>
      </c>
      <c r="B172" s="167">
        <v>2</v>
      </c>
      <c r="C172" s="167">
        <v>3</v>
      </c>
      <c r="D172" s="167">
        <v>4</v>
      </c>
      <c r="E172" s="167">
        <v>5</v>
      </c>
      <c r="F172" s="167">
        <v>6</v>
      </c>
      <c r="G172" s="167">
        <v>7</v>
      </c>
      <c r="H172" s="167">
        <v>8</v>
      </c>
      <c r="I172" s="167">
        <v>9</v>
      </c>
      <c r="J172" s="167">
        <v>10</v>
      </c>
    </row>
    <row r="173" spans="1:14" ht="36.75" hidden="1" customHeight="1" x14ac:dyDescent="0.25">
      <c r="A173" s="7">
        <v>1218313</v>
      </c>
      <c r="B173" s="172" t="s">
        <v>153</v>
      </c>
      <c r="C173" s="167"/>
      <c r="D173" s="167"/>
      <c r="E173" s="167"/>
      <c r="F173" s="167"/>
      <c r="G173" s="167"/>
      <c r="H173" s="167"/>
      <c r="I173" s="167"/>
      <c r="J173" s="167"/>
    </row>
    <row r="174" spans="1:14" ht="17.25" customHeight="1" x14ac:dyDescent="0.25">
      <c r="A174" s="167"/>
      <c r="B174" s="246"/>
      <c r="C174" s="167"/>
      <c r="D174" s="174">
        <v>0</v>
      </c>
      <c r="E174" s="174">
        <v>0</v>
      </c>
      <c r="F174" s="174">
        <f>D174</f>
        <v>0</v>
      </c>
      <c r="G174" s="167"/>
      <c r="H174" s="167"/>
      <c r="I174" s="167"/>
      <c r="J174" s="167"/>
    </row>
    <row r="175" spans="1:14" ht="18.75" customHeight="1" x14ac:dyDescent="0.25">
      <c r="A175" s="167"/>
      <c r="B175" s="176"/>
      <c r="C175" s="155"/>
      <c r="D175" s="96"/>
      <c r="E175" s="96">
        <f>D175</f>
        <v>0</v>
      </c>
      <c r="F175" s="96">
        <f>E175</f>
        <v>0</v>
      </c>
      <c r="G175" s="96"/>
      <c r="H175" s="96"/>
      <c r="I175" s="96"/>
      <c r="J175" s="96"/>
    </row>
    <row r="176" spans="1:14" ht="21" customHeight="1" x14ac:dyDescent="0.25">
      <c r="A176" s="167"/>
      <c r="B176" s="11" t="s">
        <v>99</v>
      </c>
      <c r="C176" s="82">
        <f>C175</f>
        <v>0</v>
      </c>
      <c r="D176" s="82">
        <f>D175+D174</f>
        <v>0</v>
      </c>
      <c r="E176" s="82">
        <f>E175+E174</f>
        <v>0</v>
      </c>
      <c r="F176" s="82">
        <f>C176+D176</f>
        <v>0</v>
      </c>
      <c r="G176" s="82">
        <f>G175</f>
        <v>0</v>
      </c>
      <c r="H176" s="82">
        <f t="shared" ref="H176:I176" si="19">H175</f>
        <v>0</v>
      </c>
      <c r="I176" s="82">
        <f t="shared" si="19"/>
        <v>0</v>
      </c>
      <c r="J176" s="82">
        <f>G176+H176</f>
        <v>0</v>
      </c>
    </row>
    <row r="177" spans="1:13" ht="15" customHeight="1" x14ac:dyDescent="0.25">
      <c r="A177" s="13"/>
      <c r="B177" s="21"/>
      <c r="C177" s="5"/>
      <c r="D177" s="5"/>
      <c r="E177" s="5"/>
      <c r="F177" s="5"/>
      <c r="G177" s="5"/>
      <c r="H177" s="5"/>
      <c r="I177" s="5"/>
      <c r="J177" s="5"/>
    </row>
    <row r="178" spans="1:13" ht="24.75" hidden="1" customHeight="1" x14ac:dyDescent="0.25">
      <c r="A178" s="44"/>
    </row>
    <row r="179" spans="1:13" ht="25.5" customHeight="1" x14ac:dyDescent="0.25">
      <c r="A179" s="316" t="s">
        <v>17</v>
      </c>
      <c r="B179" s="316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</row>
    <row r="180" spans="1:13" ht="20.25" customHeight="1" x14ac:dyDescent="0.25">
      <c r="A180" s="316" t="s">
        <v>213</v>
      </c>
      <c r="B180" s="316"/>
      <c r="C180" s="316"/>
      <c r="D180" s="316"/>
      <c r="E180" s="316"/>
      <c r="F180" s="316"/>
      <c r="G180" s="316"/>
      <c r="H180" s="316"/>
      <c r="I180" s="316"/>
      <c r="J180" s="316"/>
      <c r="K180" s="316"/>
      <c r="L180" s="45"/>
    </row>
    <row r="181" spans="1:13" ht="11.25" customHeight="1" x14ac:dyDescent="0.25">
      <c r="A181" s="39" t="s">
        <v>18</v>
      </c>
    </row>
    <row r="182" spans="1:13" ht="15.75" customHeight="1" x14ac:dyDescent="0.25">
      <c r="A182" s="302" t="s">
        <v>60</v>
      </c>
      <c r="B182" s="269" t="s">
        <v>19</v>
      </c>
      <c r="C182" s="269" t="s">
        <v>20</v>
      </c>
      <c r="D182" s="269" t="s">
        <v>21</v>
      </c>
      <c r="E182" s="269" t="s">
        <v>201</v>
      </c>
      <c r="F182" s="269"/>
      <c r="G182" s="269"/>
      <c r="H182" s="269" t="s">
        <v>202</v>
      </c>
      <c r="I182" s="269"/>
      <c r="J182" s="269"/>
      <c r="K182" s="315" t="s">
        <v>203</v>
      </c>
      <c r="L182" s="315"/>
      <c r="M182" s="315"/>
    </row>
    <row r="183" spans="1:13" ht="29.25" customHeight="1" x14ac:dyDescent="0.25">
      <c r="A183" s="302"/>
      <c r="B183" s="269"/>
      <c r="C183" s="269"/>
      <c r="D183" s="269"/>
      <c r="E183" s="198" t="s">
        <v>22</v>
      </c>
      <c r="F183" s="198" t="s">
        <v>13</v>
      </c>
      <c r="G183" s="198" t="s">
        <v>64</v>
      </c>
      <c r="H183" s="198" t="s">
        <v>22</v>
      </c>
      <c r="I183" s="198" t="s">
        <v>13</v>
      </c>
      <c r="J183" s="198" t="s">
        <v>65</v>
      </c>
      <c r="K183" s="198" t="s">
        <v>22</v>
      </c>
      <c r="L183" s="198" t="s">
        <v>13</v>
      </c>
      <c r="M183" s="368" t="s">
        <v>66</v>
      </c>
    </row>
    <row r="184" spans="1:13" ht="15" customHeight="1" x14ac:dyDescent="0.25">
      <c r="A184" s="198">
        <v>1</v>
      </c>
      <c r="B184" s="198">
        <v>2</v>
      </c>
      <c r="C184" s="198">
        <v>3</v>
      </c>
      <c r="D184" s="198">
        <v>4</v>
      </c>
      <c r="E184" s="198">
        <v>5</v>
      </c>
      <c r="F184" s="198">
        <f>E184+1</f>
        <v>6</v>
      </c>
      <c r="G184" s="198">
        <f t="shared" ref="G184:M184" si="20">F184+1</f>
        <v>7</v>
      </c>
      <c r="H184" s="198">
        <f t="shared" si="20"/>
        <v>8</v>
      </c>
      <c r="I184" s="198">
        <f t="shared" si="20"/>
        <v>9</v>
      </c>
      <c r="J184" s="198">
        <f t="shared" si="20"/>
        <v>10</v>
      </c>
      <c r="K184" s="198">
        <f t="shared" si="20"/>
        <v>11</v>
      </c>
      <c r="L184" s="198">
        <f t="shared" si="20"/>
        <v>12</v>
      </c>
      <c r="M184" s="198">
        <f t="shared" si="20"/>
        <v>13</v>
      </c>
    </row>
    <row r="185" spans="1:13" ht="39.75" hidden="1" customHeight="1" x14ac:dyDescent="0.25">
      <c r="A185" s="7">
        <v>1218313</v>
      </c>
      <c r="B185" s="172" t="s">
        <v>153</v>
      </c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</row>
    <row r="186" spans="1:13" ht="21" customHeight="1" x14ac:dyDescent="0.25">
      <c r="A186" s="274" t="s">
        <v>157</v>
      </c>
      <c r="B186" s="275"/>
      <c r="C186" s="275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</row>
    <row r="187" spans="1:13" ht="20.25" customHeight="1" x14ac:dyDescent="0.25">
      <c r="A187" s="7">
        <v>1</v>
      </c>
      <c r="B187" s="10" t="s">
        <v>23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47"/>
    </row>
    <row r="188" spans="1:13" ht="46.5" customHeight="1" x14ac:dyDescent="0.25">
      <c r="A188" s="3" t="s">
        <v>84</v>
      </c>
      <c r="B188" s="56" t="s">
        <v>158</v>
      </c>
      <c r="C188" s="15" t="s">
        <v>87</v>
      </c>
      <c r="D188" s="83" t="s">
        <v>114</v>
      </c>
      <c r="E188" s="48"/>
      <c r="F188" s="261">
        <f>D161</f>
        <v>733447</v>
      </c>
      <c r="G188" s="261">
        <f>F188</f>
        <v>733447</v>
      </c>
      <c r="H188" s="147"/>
      <c r="I188" s="177">
        <v>1000000</v>
      </c>
      <c r="J188" s="177">
        <f>I188</f>
        <v>1000000</v>
      </c>
      <c r="K188" s="178"/>
      <c r="L188" s="179"/>
      <c r="M188" s="180">
        <f>L188</f>
        <v>0</v>
      </c>
    </row>
    <row r="189" spans="1:13" ht="15.75" customHeight="1" x14ac:dyDescent="0.25">
      <c r="A189" s="3"/>
      <c r="B189" s="169" t="s">
        <v>169</v>
      </c>
      <c r="C189" s="168"/>
      <c r="D189" s="83"/>
      <c r="E189" s="48"/>
      <c r="F189" s="146"/>
      <c r="G189" s="146"/>
      <c r="H189" s="147"/>
      <c r="I189" s="177"/>
      <c r="J189" s="177"/>
      <c r="K189" s="178"/>
      <c r="L189" s="179"/>
      <c r="M189" s="180"/>
    </row>
    <row r="190" spans="1:13" ht="0.75" customHeight="1" x14ac:dyDescent="0.25">
      <c r="A190" s="3"/>
      <c r="B190" s="169" t="s">
        <v>171</v>
      </c>
      <c r="C190" s="50"/>
      <c r="D190" s="42"/>
      <c r="E190" s="51"/>
      <c r="F190" s="148"/>
      <c r="G190" s="149"/>
      <c r="H190" s="149"/>
      <c r="I190" s="181"/>
      <c r="J190" s="181">
        <f t="shared" ref="J190:J191" si="21">I190</f>
        <v>0</v>
      </c>
      <c r="K190" s="182"/>
      <c r="L190" s="183"/>
      <c r="M190" s="184"/>
    </row>
    <row r="191" spans="1:13" ht="78.75" customHeight="1" x14ac:dyDescent="0.25">
      <c r="A191" s="3"/>
      <c r="B191" s="262" t="s">
        <v>185</v>
      </c>
      <c r="C191" s="7"/>
      <c r="D191" s="11"/>
      <c r="E191" s="52"/>
      <c r="F191" s="17">
        <f>F188</f>
        <v>733447</v>
      </c>
      <c r="G191" s="17">
        <f>F191</f>
        <v>733447</v>
      </c>
      <c r="H191" s="149"/>
      <c r="I191" s="181">
        <v>1000000</v>
      </c>
      <c r="J191" s="181">
        <f t="shared" si="21"/>
        <v>1000000</v>
      </c>
      <c r="K191" s="182"/>
      <c r="L191" s="174"/>
      <c r="M191" s="185">
        <f>L191</f>
        <v>0</v>
      </c>
    </row>
    <row r="192" spans="1:13" ht="15.75" customHeight="1" x14ac:dyDescent="0.25">
      <c r="A192" s="170" t="s">
        <v>85</v>
      </c>
      <c r="B192" s="14" t="s">
        <v>24</v>
      </c>
      <c r="C192" s="48"/>
      <c r="D192" s="46"/>
      <c r="E192" s="53"/>
      <c r="F192" s="148"/>
      <c r="G192" s="149"/>
      <c r="H192" s="149"/>
      <c r="I192" s="148"/>
      <c r="J192" s="149"/>
      <c r="K192" s="150"/>
      <c r="L192" s="151"/>
      <c r="M192" s="152"/>
    </row>
    <row r="193" spans="1:13" ht="25.5" customHeight="1" x14ac:dyDescent="0.25">
      <c r="A193" s="102" t="s">
        <v>84</v>
      </c>
      <c r="B193" s="216" t="s">
        <v>159</v>
      </c>
      <c r="C193" s="102" t="s">
        <v>88</v>
      </c>
      <c r="D193" s="81" t="s">
        <v>160</v>
      </c>
      <c r="E193" s="53"/>
      <c r="F193" s="251">
        <v>1</v>
      </c>
      <c r="G193" s="251">
        <f>F193</f>
        <v>1</v>
      </c>
      <c r="H193" s="149"/>
      <c r="I193" s="186">
        <v>1</v>
      </c>
      <c r="J193" s="186">
        <f>I193</f>
        <v>1</v>
      </c>
      <c r="K193" s="150"/>
      <c r="L193" s="182"/>
      <c r="M193" s="187">
        <f>L193</f>
        <v>0</v>
      </c>
    </row>
    <row r="194" spans="1:13" ht="33.75" customHeight="1" x14ac:dyDescent="0.25">
      <c r="A194" s="102">
        <v>2</v>
      </c>
      <c r="B194" s="11" t="s">
        <v>161</v>
      </c>
      <c r="C194" s="102" t="s">
        <v>162</v>
      </c>
      <c r="D194" s="176" t="s">
        <v>150</v>
      </c>
      <c r="E194" s="55"/>
      <c r="F194" s="251">
        <v>0.40300000000000002</v>
      </c>
      <c r="G194" s="251">
        <f>F194</f>
        <v>0.40300000000000002</v>
      </c>
      <c r="H194" s="148"/>
      <c r="I194" s="186">
        <v>0.27150000000000002</v>
      </c>
      <c r="J194" s="186">
        <f>I194</f>
        <v>0.27150000000000002</v>
      </c>
      <c r="K194" s="151"/>
      <c r="L194" s="198"/>
      <c r="M194" s="206">
        <f>L194</f>
        <v>0</v>
      </c>
    </row>
    <row r="195" spans="1:13" ht="18" customHeight="1" x14ac:dyDescent="0.25">
      <c r="A195" s="7">
        <v>3</v>
      </c>
      <c r="B195" s="157" t="s">
        <v>25</v>
      </c>
      <c r="C195" s="102"/>
      <c r="D195" s="11"/>
      <c r="E195" s="7"/>
      <c r="F195" s="149"/>
      <c r="G195" s="149"/>
      <c r="H195" s="149"/>
      <c r="I195" s="149"/>
      <c r="J195" s="149"/>
      <c r="K195" s="150"/>
      <c r="L195" s="198"/>
      <c r="M195" s="206"/>
    </row>
    <row r="196" spans="1:13" ht="24.75" customHeight="1" x14ac:dyDescent="0.25">
      <c r="A196" s="102">
        <v>1</v>
      </c>
      <c r="B196" s="49" t="s">
        <v>163</v>
      </c>
      <c r="C196" s="164" t="s">
        <v>87</v>
      </c>
      <c r="D196" s="57" t="s">
        <v>90</v>
      </c>
      <c r="E196" s="7"/>
      <c r="F196" s="251">
        <v>2484266</v>
      </c>
      <c r="G196" s="251">
        <f>F196</f>
        <v>2484266</v>
      </c>
      <c r="H196" s="149"/>
      <c r="I196" s="181">
        <v>2697268</v>
      </c>
      <c r="J196" s="181">
        <f>I196</f>
        <v>2697268</v>
      </c>
      <c r="K196" s="150"/>
      <c r="L196" s="96"/>
      <c r="M196" s="207">
        <f>L196</f>
        <v>0</v>
      </c>
    </row>
    <row r="197" spans="1:13" ht="12.75" customHeight="1" x14ac:dyDescent="0.25">
      <c r="A197" s="170"/>
      <c r="B197" s="157" t="s">
        <v>26</v>
      </c>
      <c r="C197" s="12"/>
      <c r="D197" s="9"/>
      <c r="E197" s="7"/>
      <c r="F197" s="148"/>
      <c r="G197" s="149"/>
      <c r="H197" s="149"/>
      <c r="I197" s="149"/>
      <c r="J197" s="149"/>
      <c r="K197" s="150"/>
      <c r="L197" s="208"/>
      <c r="M197" s="209"/>
    </row>
    <row r="198" spans="1:13" ht="24" customHeight="1" x14ac:dyDescent="0.25">
      <c r="A198" s="102" t="s">
        <v>84</v>
      </c>
      <c r="B198" s="49" t="s">
        <v>164</v>
      </c>
      <c r="C198" s="102" t="s">
        <v>166</v>
      </c>
      <c r="D198" s="57" t="s">
        <v>90</v>
      </c>
      <c r="E198" s="7"/>
      <c r="F198" s="213">
        <v>43.2</v>
      </c>
      <c r="G198" s="251">
        <f t="shared" ref="G198:G199" si="22">F198</f>
        <v>43.2</v>
      </c>
      <c r="H198" s="149"/>
      <c r="I198" s="188">
        <v>45.9</v>
      </c>
      <c r="J198" s="188">
        <f>I198</f>
        <v>45.9</v>
      </c>
      <c r="K198" s="150"/>
      <c r="L198" s="247">
        <v>0</v>
      </c>
      <c r="M198" s="248">
        <f>L198</f>
        <v>0</v>
      </c>
    </row>
    <row r="199" spans="1:13" ht="24.75" customHeight="1" x14ac:dyDescent="0.25">
      <c r="A199" s="102">
        <v>2</v>
      </c>
      <c r="B199" s="49" t="s">
        <v>165</v>
      </c>
      <c r="C199" s="164" t="s">
        <v>166</v>
      </c>
      <c r="D199" s="57" t="s">
        <v>90</v>
      </c>
      <c r="E199" s="7"/>
      <c r="F199" s="18">
        <v>45.9</v>
      </c>
      <c r="G199" s="251">
        <f t="shared" si="22"/>
        <v>45.9</v>
      </c>
      <c r="H199" s="154"/>
      <c r="I199" s="186">
        <v>47.9</v>
      </c>
      <c r="J199" s="186">
        <f>I199</f>
        <v>47.9</v>
      </c>
      <c r="K199" s="150"/>
      <c r="L199" s="210">
        <v>0</v>
      </c>
      <c r="M199" s="248">
        <f>L199</f>
        <v>0</v>
      </c>
    </row>
    <row r="200" spans="1:13" ht="18.75" customHeight="1" x14ac:dyDescent="0.25">
      <c r="A200" s="274" t="s">
        <v>242</v>
      </c>
      <c r="B200" s="275"/>
      <c r="C200" s="275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</row>
    <row r="201" spans="1:13" ht="15" customHeight="1" x14ac:dyDescent="0.25">
      <c r="A201" s="7">
        <v>1</v>
      </c>
      <c r="B201" s="10" t="s">
        <v>23</v>
      </c>
      <c r="C201" s="8"/>
      <c r="D201" s="8"/>
      <c r="E201" s="7"/>
      <c r="F201" s="154"/>
      <c r="G201" s="254"/>
      <c r="H201" s="154"/>
      <c r="I201" s="186"/>
      <c r="J201" s="186"/>
      <c r="K201" s="150"/>
      <c r="L201" s="210"/>
      <c r="M201" s="259"/>
    </row>
    <row r="202" spans="1:13" ht="45.75" customHeight="1" x14ac:dyDescent="0.25">
      <c r="A202" s="3" t="s">
        <v>84</v>
      </c>
      <c r="B202" s="260" t="s">
        <v>243</v>
      </c>
      <c r="C202" s="201" t="s">
        <v>87</v>
      </c>
      <c r="D202" s="83" t="s">
        <v>114</v>
      </c>
      <c r="E202" s="7"/>
      <c r="F202" s="154"/>
      <c r="G202" s="254"/>
      <c r="H202" s="154"/>
      <c r="I202" s="186"/>
      <c r="J202" s="186"/>
      <c r="K202" s="150"/>
      <c r="L202" s="257">
        <v>2000000</v>
      </c>
      <c r="M202" s="207">
        <f>L202</f>
        <v>2000000</v>
      </c>
    </row>
    <row r="203" spans="1:13" ht="15" customHeight="1" x14ac:dyDescent="0.25">
      <c r="A203" s="255"/>
      <c r="B203" s="260" t="s">
        <v>169</v>
      </c>
      <c r="C203" s="255"/>
      <c r="D203" s="256"/>
      <c r="E203" s="7"/>
      <c r="F203" s="154"/>
      <c r="G203" s="254"/>
      <c r="H203" s="154"/>
      <c r="I203" s="186"/>
      <c r="J203" s="186"/>
      <c r="K203" s="150"/>
      <c r="L203" s="210"/>
      <c r="M203" s="259"/>
    </row>
    <row r="204" spans="1:13" ht="80.25" customHeight="1" x14ac:dyDescent="0.25">
      <c r="A204" s="255"/>
      <c r="B204" s="262" t="s">
        <v>185</v>
      </c>
      <c r="C204" s="255"/>
      <c r="D204" s="256"/>
      <c r="E204" s="7"/>
      <c r="F204" s="154"/>
      <c r="G204" s="254"/>
      <c r="H204" s="154"/>
      <c r="I204" s="186"/>
      <c r="J204" s="186"/>
      <c r="K204" s="150"/>
      <c r="L204" s="257">
        <v>2000000</v>
      </c>
      <c r="M204" s="207">
        <f>L204</f>
        <v>2000000</v>
      </c>
    </row>
    <row r="205" spans="1:13" ht="16.5" customHeight="1" x14ac:dyDescent="0.25">
      <c r="A205" s="170" t="s">
        <v>85</v>
      </c>
      <c r="B205" s="14" t="s">
        <v>24</v>
      </c>
      <c r="C205" s="48"/>
      <c r="D205" s="46"/>
      <c r="E205" s="7"/>
      <c r="F205" s="154"/>
      <c r="G205" s="254"/>
      <c r="H205" s="154"/>
      <c r="I205" s="186"/>
      <c r="J205" s="186"/>
      <c r="K205" s="150"/>
      <c r="L205" s="210"/>
      <c r="M205" s="259"/>
    </row>
    <row r="206" spans="1:13" ht="26.25" customHeight="1" x14ac:dyDescent="0.25">
      <c r="A206" s="255" t="s">
        <v>84</v>
      </c>
      <c r="B206" s="258" t="s">
        <v>244</v>
      </c>
      <c r="C206" s="255" t="s">
        <v>88</v>
      </c>
      <c r="D206" s="81" t="s">
        <v>160</v>
      </c>
      <c r="E206" s="7"/>
      <c r="F206" s="154"/>
      <c r="G206" s="254"/>
      <c r="H206" s="154"/>
      <c r="I206" s="186"/>
      <c r="J206" s="186"/>
      <c r="K206" s="150"/>
      <c r="L206" s="257">
        <v>1</v>
      </c>
      <c r="M206" s="207">
        <f t="shared" ref="M206:M207" si="23">L206</f>
        <v>1</v>
      </c>
    </row>
    <row r="207" spans="1:13" ht="30.75" customHeight="1" x14ac:dyDescent="0.25">
      <c r="A207" s="255">
        <v>2</v>
      </c>
      <c r="B207" s="258" t="s">
        <v>245</v>
      </c>
      <c r="C207" s="255" t="s">
        <v>162</v>
      </c>
      <c r="D207" s="176" t="s">
        <v>150</v>
      </c>
      <c r="E207" s="7"/>
      <c r="F207" s="154"/>
      <c r="G207" s="254"/>
      <c r="H207" s="154"/>
      <c r="I207" s="186"/>
      <c r="J207" s="186"/>
      <c r="K207" s="150"/>
      <c r="L207" s="263">
        <v>0.17</v>
      </c>
      <c r="M207" s="207">
        <f t="shared" si="23"/>
        <v>0.17</v>
      </c>
    </row>
    <row r="208" spans="1:13" ht="16.5" customHeight="1" x14ac:dyDescent="0.25">
      <c r="A208" s="7">
        <v>3</v>
      </c>
      <c r="B208" s="157" t="s">
        <v>25</v>
      </c>
      <c r="C208" s="255"/>
      <c r="D208" s="258"/>
      <c r="E208" s="7"/>
      <c r="F208" s="154"/>
      <c r="G208" s="254"/>
      <c r="H208" s="154"/>
      <c r="I208" s="186"/>
      <c r="J208" s="186"/>
      <c r="K208" s="150"/>
      <c r="L208" s="210"/>
      <c r="M208" s="259"/>
    </row>
    <row r="209" spans="1:13" ht="24.75" customHeight="1" x14ac:dyDescent="0.25">
      <c r="A209" s="255">
        <v>1</v>
      </c>
      <c r="B209" s="49" t="s">
        <v>246</v>
      </c>
      <c r="C209" s="255" t="s">
        <v>87</v>
      </c>
      <c r="D209" s="256" t="s">
        <v>90</v>
      </c>
      <c r="E209" s="7"/>
      <c r="F209" s="154"/>
      <c r="G209" s="254"/>
      <c r="H209" s="154"/>
      <c r="I209" s="186"/>
      <c r="J209" s="186"/>
      <c r="K209" s="150"/>
      <c r="L209" s="257">
        <v>11764706</v>
      </c>
      <c r="M209" s="207">
        <f>L209</f>
        <v>11764706</v>
      </c>
    </row>
    <row r="210" spans="1:13" ht="15" customHeight="1" x14ac:dyDescent="0.25">
      <c r="A210" s="170"/>
      <c r="B210" s="157" t="s">
        <v>26</v>
      </c>
      <c r="C210" s="255"/>
      <c r="D210" s="9"/>
      <c r="E210" s="7"/>
      <c r="F210" s="154"/>
      <c r="G210" s="254"/>
      <c r="H210" s="154"/>
      <c r="I210" s="186"/>
      <c r="J210" s="186"/>
      <c r="K210" s="150"/>
      <c r="L210" s="257"/>
      <c r="M210" s="207"/>
    </row>
    <row r="211" spans="1:13" ht="24.75" customHeight="1" x14ac:dyDescent="0.25">
      <c r="A211" s="255" t="s">
        <v>84</v>
      </c>
      <c r="B211" s="49" t="s">
        <v>247</v>
      </c>
      <c r="C211" s="255" t="s">
        <v>166</v>
      </c>
      <c r="D211" s="256" t="s">
        <v>90</v>
      </c>
      <c r="E211" s="7"/>
      <c r="F211" s="154"/>
      <c r="G211" s="254"/>
      <c r="H211" s="154"/>
      <c r="I211" s="186"/>
      <c r="J211" s="186"/>
      <c r="K211" s="150"/>
      <c r="L211" s="257">
        <v>0</v>
      </c>
      <c r="M211" s="207">
        <f t="shared" ref="M211:M212" si="24">L211</f>
        <v>0</v>
      </c>
    </row>
    <row r="212" spans="1:13" ht="24.75" customHeight="1" x14ac:dyDescent="0.25">
      <c r="A212" s="255">
        <v>2</v>
      </c>
      <c r="B212" s="49" t="s">
        <v>248</v>
      </c>
      <c r="C212" s="255" t="s">
        <v>166</v>
      </c>
      <c r="D212" s="256" t="s">
        <v>90</v>
      </c>
      <c r="E212" s="7"/>
      <c r="F212" s="154"/>
      <c r="G212" s="254"/>
      <c r="H212" s="154"/>
      <c r="I212" s="186"/>
      <c r="J212" s="186"/>
      <c r="K212" s="150"/>
      <c r="L212" s="257">
        <v>100</v>
      </c>
      <c r="M212" s="207">
        <f t="shared" si="24"/>
        <v>100</v>
      </c>
    </row>
    <row r="213" spans="1:13" ht="20.25" customHeight="1" x14ac:dyDescent="0.25">
      <c r="A213" s="25"/>
      <c r="J213" s="20"/>
    </row>
    <row r="214" spans="1:13" ht="18.75" customHeight="1" x14ac:dyDescent="0.25">
      <c r="A214" s="273" t="s">
        <v>214</v>
      </c>
      <c r="B214" s="273"/>
      <c r="C214" s="273"/>
      <c r="D214" s="273"/>
      <c r="E214" s="273"/>
      <c r="F214" s="273"/>
      <c r="G214" s="273"/>
      <c r="H214" s="273"/>
      <c r="I214" s="273"/>
      <c r="J214" s="273"/>
      <c r="K214" s="273"/>
      <c r="L214" s="273"/>
    </row>
    <row r="215" spans="1:13" ht="15.75" x14ac:dyDescent="0.25">
      <c r="A215" s="39" t="s">
        <v>18</v>
      </c>
    </row>
    <row r="216" spans="1:13" ht="15.75" customHeight="1" x14ac:dyDescent="0.25">
      <c r="A216" s="302" t="s">
        <v>60</v>
      </c>
      <c r="B216" s="269" t="s">
        <v>19</v>
      </c>
      <c r="C216" s="269" t="s">
        <v>20</v>
      </c>
      <c r="D216" s="269" t="s">
        <v>21</v>
      </c>
      <c r="E216" s="269" t="s">
        <v>205</v>
      </c>
      <c r="F216" s="269"/>
      <c r="G216" s="269"/>
      <c r="H216" s="269" t="s">
        <v>206</v>
      </c>
      <c r="I216" s="269"/>
      <c r="J216" s="269"/>
    </row>
    <row r="217" spans="1:13" ht="27" customHeight="1" x14ac:dyDescent="0.25">
      <c r="A217" s="302"/>
      <c r="B217" s="269"/>
      <c r="C217" s="269"/>
      <c r="D217" s="269"/>
      <c r="E217" s="198" t="s">
        <v>22</v>
      </c>
      <c r="F217" s="198" t="s">
        <v>13</v>
      </c>
      <c r="G217" s="198" t="s">
        <v>67</v>
      </c>
      <c r="H217" s="198" t="s">
        <v>22</v>
      </c>
      <c r="I217" s="198" t="s">
        <v>13</v>
      </c>
      <c r="J217" s="217" t="s">
        <v>65</v>
      </c>
    </row>
    <row r="218" spans="1:13" x14ac:dyDescent="0.25">
      <c r="A218" s="198">
        <v>1</v>
      </c>
      <c r="B218" s="198">
        <v>2</v>
      </c>
      <c r="C218" s="198">
        <v>3</v>
      </c>
      <c r="D218" s="198">
        <v>4</v>
      </c>
      <c r="E218" s="198">
        <v>5</v>
      </c>
      <c r="F218" s="198">
        <f>E218+1</f>
        <v>6</v>
      </c>
      <c r="G218" s="198">
        <f t="shared" ref="G218:J218" si="25">F218+1</f>
        <v>7</v>
      </c>
      <c r="H218" s="198">
        <f t="shared" si="25"/>
        <v>8</v>
      </c>
      <c r="I218" s="198">
        <f t="shared" si="25"/>
        <v>9</v>
      </c>
      <c r="J218" s="198">
        <f t="shared" si="25"/>
        <v>10</v>
      </c>
    </row>
    <row r="219" spans="1:13" ht="33" hidden="1" customHeight="1" x14ac:dyDescent="0.25">
      <c r="A219" s="48">
        <v>1218313</v>
      </c>
      <c r="B219" s="172" t="s">
        <v>153</v>
      </c>
      <c r="C219" s="218"/>
      <c r="D219" s="15"/>
      <c r="E219" s="15"/>
      <c r="F219" s="15"/>
      <c r="G219" s="15"/>
      <c r="H219" s="15"/>
      <c r="I219" s="15"/>
      <c r="J219" s="201"/>
      <c r="K219" s="13"/>
      <c r="L219" s="13"/>
      <c r="M219" s="13"/>
    </row>
    <row r="220" spans="1:13" ht="13.5" hidden="1" customHeight="1" x14ac:dyDescent="0.25">
      <c r="A220" s="276" t="s">
        <v>157</v>
      </c>
      <c r="B220" s="277"/>
      <c r="C220" s="278"/>
      <c r="D220" s="278"/>
      <c r="E220" s="278"/>
      <c r="F220" s="278"/>
      <c r="G220" s="278"/>
      <c r="H220" s="278"/>
      <c r="I220" s="278"/>
      <c r="J220" s="279"/>
      <c r="K220" s="19"/>
      <c r="L220" s="19"/>
      <c r="M220" s="61"/>
    </row>
    <row r="221" spans="1:13" ht="15" hidden="1" customHeight="1" x14ac:dyDescent="0.25">
      <c r="A221" s="7">
        <v>1</v>
      </c>
      <c r="B221" s="10" t="s">
        <v>23</v>
      </c>
      <c r="C221" s="8"/>
      <c r="D221" s="8"/>
      <c r="E221" s="58"/>
      <c r="F221" s="58"/>
      <c r="G221" s="50"/>
      <c r="H221" s="58"/>
      <c r="I221" s="58"/>
      <c r="J221" s="7"/>
      <c r="K221" s="19"/>
      <c r="L221" s="19"/>
      <c r="M221" s="61"/>
    </row>
    <row r="222" spans="1:13" ht="45" hidden="1" customHeight="1" x14ac:dyDescent="0.25">
      <c r="A222" s="3" t="s">
        <v>84</v>
      </c>
      <c r="B222" s="166" t="s">
        <v>158</v>
      </c>
      <c r="C222" s="165" t="s">
        <v>87</v>
      </c>
      <c r="D222" s="83" t="s">
        <v>114</v>
      </c>
      <c r="E222" s="8"/>
      <c r="F222" s="181">
        <f>D73</f>
        <v>0</v>
      </c>
      <c r="G222" s="181">
        <f>F222</f>
        <v>0</v>
      </c>
      <c r="H222" s="8"/>
      <c r="I222" s="8"/>
      <c r="J222" s="7"/>
      <c r="K222" s="19"/>
      <c r="L222" s="19"/>
      <c r="M222" s="61"/>
    </row>
    <row r="223" spans="1:13" ht="19.5" hidden="1" customHeight="1" x14ac:dyDescent="0.25">
      <c r="A223" s="3"/>
      <c r="B223" s="169" t="s">
        <v>169</v>
      </c>
      <c r="C223" s="164"/>
      <c r="D223" s="83"/>
      <c r="E223" s="8"/>
      <c r="F223" s="181"/>
      <c r="G223" s="181"/>
      <c r="H223" s="8"/>
      <c r="I223" s="8"/>
      <c r="J223" s="7"/>
      <c r="K223" s="19"/>
      <c r="L223" s="19"/>
      <c r="M223" s="61"/>
    </row>
    <row r="224" spans="1:13" ht="91.5" hidden="1" customHeight="1" x14ac:dyDescent="0.25">
      <c r="A224" s="3"/>
      <c r="B224" s="156" t="s">
        <v>185</v>
      </c>
      <c r="C224" s="50"/>
      <c r="D224" s="42"/>
      <c r="E224" s="8"/>
      <c r="F224" s="181">
        <v>780000</v>
      </c>
      <c r="G224" s="181">
        <f>F224</f>
        <v>780000</v>
      </c>
      <c r="H224" s="8"/>
      <c r="I224" s="8"/>
      <c r="J224" s="7"/>
      <c r="K224" s="19"/>
      <c r="L224" s="19"/>
      <c r="M224" s="61"/>
    </row>
    <row r="225" spans="1:13" ht="0.75" hidden="1" customHeight="1" x14ac:dyDescent="0.25">
      <c r="A225" s="3"/>
      <c r="B225" s="156"/>
      <c r="C225" s="7"/>
      <c r="D225" s="11"/>
      <c r="E225" s="8"/>
      <c r="F225" s="149"/>
      <c r="G225" s="149"/>
      <c r="H225" s="8"/>
      <c r="I225" s="8"/>
      <c r="J225" s="7"/>
      <c r="K225" s="19"/>
      <c r="L225" s="19"/>
      <c r="M225" s="61"/>
    </row>
    <row r="226" spans="1:13" ht="16.5" hidden="1" customHeight="1" thickBot="1" x14ac:dyDescent="0.3">
      <c r="A226" s="170" t="s">
        <v>85</v>
      </c>
      <c r="B226" s="54" t="s">
        <v>24</v>
      </c>
      <c r="C226" s="48"/>
      <c r="D226" s="46"/>
      <c r="E226" s="8"/>
      <c r="F226" s="149"/>
      <c r="G226" s="149"/>
      <c r="H226" s="8"/>
      <c r="I226" s="8"/>
      <c r="J226" s="7"/>
      <c r="K226" s="19"/>
      <c r="L226" s="19"/>
      <c r="M226" s="61"/>
    </row>
    <row r="227" spans="1:13" ht="25.5" hidden="1" customHeight="1" x14ac:dyDescent="0.25">
      <c r="A227" s="164" t="s">
        <v>84</v>
      </c>
      <c r="B227" s="11" t="s">
        <v>159</v>
      </c>
      <c r="C227" s="164" t="s">
        <v>88</v>
      </c>
      <c r="D227" s="81" t="s">
        <v>160</v>
      </c>
      <c r="E227" s="8"/>
      <c r="F227" s="186">
        <v>1</v>
      </c>
      <c r="G227" s="186">
        <f>F227</f>
        <v>1</v>
      </c>
      <c r="H227" s="8"/>
      <c r="I227" s="8"/>
      <c r="J227" s="7"/>
      <c r="K227" s="19"/>
      <c r="L227" s="19"/>
      <c r="M227" s="61"/>
    </row>
    <row r="228" spans="1:13" ht="34.5" hidden="1" customHeight="1" x14ac:dyDescent="0.25">
      <c r="A228" s="164">
        <v>2</v>
      </c>
      <c r="B228" s="11" t="s">
        <v>161</v>
      </c>
      <c r="C228" s="164" t="s">
        <v>162</v>
      </c>
      <c r="D228" s="11" t="s">
        <v>150</v>
      </c>
      <c r="E228" s="8"/>
      <c r="F228" s="211">
        <v>0.28920000000000001</v>
      </c>
      <c r="G228" s="211">
        <f>F228</f>
        <v>0.28920000000000001</v>
      </c>
      <c r="H228" s="8"/>
      <c r="I228" s="8"/>
      <c r="J228" s="7"/>
      <c r="K228" s="19"/>
      <c r="L228" s="19"/>
      <c r="M228" s="61"/>
    </row>
    <row r="229" spans="1:13" ht="14.25" hidden="1" customHeight="1" x14ac:dyDescent="0.25">
      <c r="A229" s="7">
        <v>3</v>
      </c>
      <c r="B229" s="157" t="s">
        <v>25</v>
      </c>
      <c r="C229" s="164"/>
      <c r="D229" s="11"/>
      <c r="E229" s="8"/>
      <c r="F229" s="212"/>
      <c r="G229" s="18"/>
      <c r="H229" s="8"/>
      <c r="I229" s="8"/>
      <c r="J229" s="7"/>
      <c r="K229" s="19"/>
      <c r="L229" s="19"/>
      <c r="M229" s="61"/>
    </row>
    <row r="230" spans="1:13" ht="21.75" hidden="1" customHeight="1" x14ac:dyDescent="0.25">
      <c r="A230" s="164">
        <v>1</v>
      </c>
      <c r="B230" s="49" t="s">
        <v>163</v>
      </c>
      <c r="C230" s="164" t="s">
        <v>87</v>
      </c>
      <c r="D230" s="57" t="s">
        <v>90</v>
      </c>
      <c r="E230" s="8"/>
      <c r="F230" s="17">
        <v>2697268</v>
      </c>
      <c r="G230" s="17">
        <f>F230</f>
        <v>2697268</v>
      </c>
      <c r="H230" s="8"/>
      <c r="I230" s="8"/>
      <c r="J230" s="7"/>
      <c r="K230" s="19"/>
      <c r="L230" s="19"/>
      <c r="M230" s="61"/>
    </row>
    <row r="231" spans="1:13" ht="13.5" hidden="1" customHeight="1" x14ac:dyDescent="0.25">
      <c r="A231" s="170"/>
      <c r="B231" s="157" t="s">
        <v>26</v>
      </c>
      <c r="C231" s="164"/>
      <c r="D231" s="9"/>
      <c r="E231" s="8"/>
      <c r="F231" s="17"/>
      <c r="G231" s="17"/>
      <c r="H231" s="8"/>
      <c r="I231" s="8"/>
      <c r="J231" s="7"/>
      <c r="K231" s="19"/>
      <c r="L231" s="19"/>
      <c r="M231" s="61"/>
    </row>
    <row r="232" spans="1:13" ht="23.25" hidden="1" customHeight="1" x14ac:dyDescent="0.25">
      <c r="A232" s="164" t="s">
        <v>84</v>
      </c>
      <c r="B232" s="49" t="s">
        <v>164</v>
      </c>
      <c r="C232" s="164" t="s">
        <v>166</v>
      </c>
      <c r="D232" s="57" t="s">
        <v>90</v>
      </c>
      <c r="E232" s="8"/>
      <c r="F232" s="213">
        <v>45.9</v>
      </c>
      <c r="G232" s="213">
        <f>F232</f>
        <v>45.9</v>
      </c>
      <c r="H232" s="8"/>
      <c r="I232" s="8"/>
      <c r="J232" s="7"/>
      <c r="K232" s="19"/>
      <c r="L232" s="19"/>
      <c r="M232" s="61"/>
    </row>
    <row r="233" spans="1:13" ht="28.5" hidden="1" customHeight="1" x14ac:dyDescent="0.25">
      <c r="A233" s="164">
        <v>2</v>
      </c>
      <c r="B233" s="49" t="s">
        <v>165</v>
      </c>
      <c r="C233" s="164" t="s">
        <v>166</v>
      </c>
      <c r="D233" s="57" t="s">
        <v>90</v>
      </c>
      <c r="E233" s="8"/>
      <c r="F233" s="213">
        <v>48.6</v>
      </c>
      <c r="G233" s="213">
        <f>F233</f>
        <v>48.6</v>
      </c>
      <c r="H233" s="8"/>
      <c r="I233" s="8"/>
      <c r="J233" s="7"/>
      <c r="K233" s="19"/>
      <c r="L233" s="19"/>
      <c r="M233" s="61"/>
    </row>
    <row r="234" spans="1:13" ht="19.5" customHeight="1" x14ac:dyDescent="0.25">
      <c r="A234" s="249"/>
      <c r="B234" s="9"/>
      <c r="C234" s="249"/>
      <c r="D234" s="250"/>
      <c r="E234" s="8"/>
      <c r="F234" s="213"/>
      <c r="G234" s="213"/>
      <c r="H234" s="8"/>
      <c r="I234" s="8"/>
      <c r="J234" s="7"/>
      <c r="K234" s="19"/>
      <c r="L234" s="19"/>
      <c r="M234" s="61"/>
    </row>
    <row r="235" spans="1:13" ht="11.25" customHeight="1" x14ac:dyDescent="0.25">
      <c r="A235" s="13"/>
      <c r="B235" s="62"/>
      <c r="C235" s="14"/>
      <c r="D235" s="14"/>
      <c r="E235" s="19"/>
      <c r="F235" s="19"/>
      <c r="G235" s="4"/>
      <c r="H235" s="19"/>
      <c r="I235" s="19"/>
      <c r="J235" s="4"/>
      <c r="K235" s="19"/>
      <c r="L235" s="19"/>
      <c r="M235" s="61"/>
    </row>
    <row r="236" spans="1:13" ht="18.75" customHeight="1" x14ac:dyDescent="0.25">
      <c r="A236" s="40" t="s">
        <v>86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</row>
    <row r="237" spans="1:13" ht="13.5" customHeight="1" x14ac:dyDescent="0.25">
      <c r="A237" s="13"/>
      <c r="B237" s="62"/>
      <c r="C237" s="14"/>
      <c r="D237" s="14"/>
      <c r="E237" s="19"/>
      <c r="F237" s="19"/>
      <c r="G237" s="4"/>
      <c r="H237" s="19"/>
      <c r="I237" s="19"/>
      <c r="J237" s="4"/>
      <c r="K237" s="19"/>
      <c r="L237" s="19"/>
      <c r="M237" s="61"/>
    </row>
    <row r="238" spans="1:13" ht="15.75" customHeight="1" x14ac:dyDescent="0.25">
      <c r="A238" s="269" t="s">
        <v>0</v>
      </c>
      <c r="B238" s="269"/>
      <c r="C238" s="269" t="s">
        <v>201</v>
      </c>
      <c r="D238" s="269"/>
      <c r="E238" s="269" t="s">
        <v>202</v>
      </c>
      <c r="F238" s="269"/>
      <c r="G238" s="269" t="s">
        <v>203</v>
      </c>
      <c r="H238" s="269"/>
      <c r="I238" s="269" t="s">
        <v>205</v>
      </c>
      <c r="J238" s="269"/>
      <c r="K238" s="269" t="s">
        <v>206</v>
      </c>
      <c r="L238" s="269"/>
    </row>
    <row r="239" spans="1:13" ht="24" x14ac:dyDescent="0.25">
      <c r="A239" s="269"/>
      <c r="B239" s="269"/>
      <c r="C239" s="198" t="s">
        <v>22</v>
      </c>
      <c r="D239" s="198" t="s">
        <v>13</v>
      </c>
      <c r="E239" s="198" t="s">
        <v>22</v>
      </c>
      <c r="F239" s="198" t="s">
        <v>13</v>
      </c>
      <c r="G239" s="198" t="s">
        <v>22</v>
      </c>
      <c r="H239" s="198" t="s">
        <v>13</v>
      </c>
      <c r="I239" s="198" t="s">
        <v>22</v>
      </c>
      <c r="J239" s="198" t="s">
        <v>13</v>
      </c>
      <c r="K239" s="198" t="s">
        <v>22</v>
      </c>
      <c r="L239" s="198" t="s">
        <v>13</v>
      </c>
      <c r="M239" s="61"/>
    </row>
    <row r="240" spans="1:13" x14ac:dyDescent="0.25">
      <c r="A240" s="269">
        <v>1</v>
      </c>
      <c r="B240" s="269"/>
      <c r="C240" s="198">
        <v>2</v>
      </c>
      <c r="D240" s="198">
        <f>C240+1</f>
        <v>3</v>
      </c>
      <c r="E240" s="198">
        <f t="shared" ref="E240:L240" si="26">D240+1</f>
        <v>4</v>
      </c>
      <c r="F240" s="198">
        <f t="shared" si="26"/>
        <v>5</v>
      </c>
      <c r="G240" s="198">
        <f t="shared" si="26"/>
        <v>6</v>
      </c>
      <c r="H240" s="198">
        <f t="shared" si="26"/>
        <v>7</v>
      </c>
      <c r="I240" s="198">
        <f t="shared" si="26"/>
        <v>8</v>
      </c>
      <c r="J240" s="198">
        <f t="shared" si="26"/>
        <v>9</v>
      </c>
      <c r="K240" s="198">
        <f t="shared" si="26"/>
        <v>10</v>
      </c>
      <c r="L240" s="198">
        <f t="shared" si="26"/>
        <v>11</v>
      </c>
      <c r="M240" s="61"/>
    </row>
    <row r="241" spans="1:16" ht="15.75" customHeight="1" x14ac:dyDescent="0.25">
      <c r="A241" s="269" t="s">
        <v>94</v>
      </c>
      <c r="B241" s="269"/>
      <c r="C241" s="10"/>
      <c r="D241" s="10"/>
      <c r="E241" s="8"/>
      <c r="F241" s="8"/>
      <c r="G241" s="7"/>
      <c r="H241" s="8"/>
      <c r="I241" s="8"/>
      <c r="J241" s="7"/>
      <c r="K241" s="8"/>
      <c r="L241" s="8"/>
      <c r="M241" s="61"/>
    </row>
    <row r="242" spans="1:16" ht="36.75" customHeight="1" x14ac:dyDescent="0.25">
      <c r="A242" s="307" t="s">
        <v>95</v>
      </c>
      <c r="B242" s="307"/>
      <c r="C242" s="198" t="s">
        <v>12</v>
      </c>
      <c r="D242" s="198"/>
      <c r="E242" s="198" t="s">
        <v>12</v>
      </c>
      <c r="F242" s="198"/>
      <c r="G242" s="198" t="s">
        <v>12</v>
      </c>
      <c r="H242" s="198"/>
      <c r="I242" s="198" t="s">
        <v>12</v>
      </c>
      <c r="J242" s="198"/>
      <c r="K242" s="198" t="s">
        <v>12</v>
      </c>
      <c r="L242" s="198"/>
      <c r="M242" s="61"/>
    </row>
    <row r="243" spans="1:16" ht="15.75" customHeight="1" x14ac:dyDescent="0.25">
      <c r="A243" s="13"/>
      <c r="B243" s="62"/>
      <c r="C243" s="14"/>
      <c r="D243" s="14"/>
      <c r="E243" s="19"/>
      <c r="F243" s="19"/>
      <c r="G243" s="4"/>
      <c r="H243" s="19"/>
      <c r="I243" s="19"/>
      <c r="J243" s="4"/>
      <c r="K243" s="19"/>
      <c r="L243" s="19"/>
      <c r="M243" s="61"/>
    </row>
    <row r="244" spans="1:16" ht="15.75" x14ac:dyDescent="0.25">
      <c r="A244" s="273" t="s">
        <v>27</v>
      </c>
      <c r="B244" s="273"/>
      <c r="C244" s="273"/>
      <c r="D244" s="273"/>
      <c r="E244" s="273"/>
      <c r="F244" s="273"/>
      <c r="G244" s="273"/>
      <c r="H244" s="273"/>
      <c r="I244" s="273"/>
      <c r="J244" s="273"/>
      <c r="K244" s="273"/>
      <c r="L244" s="273"/>
    </row>
    <row r="245" spans="1:16" ht="15.75" x14ac:dyDescent="0.25">
      <c r="A245" s="39"/>
    </row>
    <row r="246" spans="1:16" x14ac:dyDescent="0.25">
      <c r="A246" s="302" t="s">
        <v>62</v>
      </c>
      <c r="B246" s="269" t="s">
        <v>28</v>
      </c>
      <c r="C246" s="269" t="s">
        <v>201</v>
      </c>
      <c r="D246" s="269"/>
      <c r="E246" s="269"/>
      <c r="F246" s="269"/>
      <c r="G246" s="269" t="s">
        <v>215</v>
      </c>
      <c r="H246" s="269"/>
      <c r="I246" s="269"/>
      <c r="J246" s="269"/>
      <c r="K246" s="269" t="s">
        <v>148</v>
      </c>
      <c r="L246" s="269"/>
      <c r="M246" s="269" t="s">
        <v>216</v>
      </c>
      <c r="N246" s="269"/>
      <c r="O246" s="269" t="s">
        <v>217</v>
      </c>
      <c r="P246" s="269"/>
    </row>
    <row r="247" spans="1:16" ht="15.75" customHeight="1" x14ac:dyDescent="0.25">
      <c r="A247" s="302"/>
      <c r="B247" s="269"/>
      <c r="C247" s="269" t="s">
        <v>22</v>
      </c>
      <c r="D247" s="269"/>
      <c r="E247" s="269" t="s">
        <v>13</v>
      </c>
      <c r="F247" s="269"/>
      <c r="G247" s="269" t="s">
        <v>22</v>
      </c>
      <c r="H247" s="269"/>
      <c r="I247" s="269" t="s">
        <v>13</v>
      </c>
      <c r="J247" s="269"/>
      <c r="K247" s="314" t="s">
        <v>22</v>
      </c>
      <c r="L247" s="314" t="s">
        <v>13</v>
      </c>
      <c r="M247" s="314" t="s">
        <v>22</v>
      </c>
      <c r="N247" s="314" t="s">
        <v>13</v>
      </c>
      <c r="O247" s="314" t="s">
        <v>22</v>
      </c>
      <c r="P247" s="314" t="s">
        <v>13</v>
      </c>
    </row>
    <row r="248" spans="1:16" ht="37.5" customHeight="1" x14ac:dyDescent="0.25">
      <c r="A248" s="302"/>
      <c r="B248" s="269"/>
      <c r="C248" s="198" t="s">
        <v>50</v>
      </c>
      <c r="D248" s="198" t="s">
        <v>29</v>
      </c>
      <c r="E248" s="198" t="s">
        <v>50</v>
      </c>
      <c r="F248" s="198" t="s">
        <v>29</v>
      </c>
      <c r="G248" s="198" t="s">
        <v>50</v>
      </c>
      <c r="H248" s="198" t="s">
        <v>29</v>
      </c>
      <c r="I248" s="198" t="s">
        <v>50</v>
      </c>
      <c r="J248" s="198" t="s">
        <v>29</v>
      </c>
      <c r="K248" s="314"/>
      <c r="L248" s="314"/>
      <c r="M248" s="314"/>
      <c r="N248" s="314"/>
      <c r="O248" s="314"/>
      <c r="P248" s="314"/>
    </row>
    <row r="249" spans="1:16" x14ac:dyDescent="0.25">
      <c r="A249" s="198">
        <v>1</v>
      </c>
      <c r="B249" s="198">
        <v>2</v>
      </c>
      <c r="C249" s="198">
        <v>3</v>
      </c>
      <c r="D249" s="198">
        <v>4</v>
      </c>
      <c r="E249" s="198">
        <v>5</v>
      </c>
      <c r="F249" s="198">
        <v>6</v>
      </c>
      <c r="G249" s="198">
        <v>7</v>
      </c>
      <c r="H249" s="198">
        <v>8</v>
      </c>
      <c r="I249" s="198">
        <v>9</v>
      </c>
      <c r="J249" s="198">
        <v>10</v>
      </c>
      <c r="K249" s="198">
        <v>11</v>
      </c>
      <c r="L249" s="198">
        <v>12</v>
      </c>
      <c r="M249" s="198">
        <v>13</v>
      </c>
      <c r="N249" s="198">
        <v>14</v>
      </c>
      <c r="O249" s="198">
        <v>15</v>
      </c>
      <c r="P249" s="198">
        <v>16</v>
      </c>
    </row>
    <row r="250" spans="1:16" ht="18.75" customHeight="1" x14ac:dyDescent="0.25">
      <c r="A250" s="3" t="s">
        <v>84</v>
      </c>
      <c r="B250" s="11" t="s">
        <v>30</v>
      </c>
      <c r="C250" s="198"/>
      <c r="D250" s="198"/>
      <c r="E250" s="198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  <c r="P250" s="198"/>
    </row>
    <row r="251" spans="1:16" ht="47.25" customHeight="1" x14ac:dyDescent="0.25">
      <c r="A251" s="215"/>
      <c r="B251" s="215" t="s">
        <v>31</v>
      </c>
      <c r="C251" s="198" t="s">
        <v>12</v>
      </c>
      <c r="D251" s="198" t="s">
        <v>12</v>
      </c>
      <c r="E251" s="215"/>
      <c r="F251" s="215"/>
      <c r="G251" s="198" t="s">
        <v>12</v>
      </c>
      <c r="H251" s="198" t="s">
        <v>12</v>
      </c>
      <c r="I251" s="215"/>
      <c r="J251" s="215"/>
      <c r="K251" s="198" t="s">
        <v>12</v>
      </c>
      <c r="L251" s="215"/>
      <c r="M251" s="198" t="s">
        <v>12</v>
      </c>
      <c r="N251" s="215"/>
      <c r="O251" s="198" t="s">
        <v>12</v>
      </c>
      <c r="P251" s="215"/>
    </row>
    <row r="252" spans="1:16" x14ac:dyDescent="0.25">
      <c r="A252" s="63"/>
      <c r="B252" s="63"/>
      <c r="C252" s="13"/>
      <c r="D252" s="13"/>
      <c r="E252" s="63"/>
      <c r="F252" s="63"/>
      <c r="G252" s="13"/>
      <c r="H252" s="13"/>
      <c r="I252" s="63"/>
      <c r="J252" s="63"/>
      <c r="K252" s="13"/>
      <c r="L252" s="63"/>
      <c r="M252" s="13"/>
      <c r="N252" s="63"/>
      <c r="O252" s="13"/>
      <c r="P252" s="63"/>
    </row>
    <row r="253" spans="1:16" ht="16.5" customHeight="1" x14ac:dyDescent="0.25">
      <c r="A253" s="25"/>
    </row>
    <row r="254" spans="1:16" ht="24.75" customHeight="1" x14ac:dyDescent="0.25">
      <c r="A254" s="273" t="s">
        <v>96</v>
      </c>
      <c r="B254" s="273"/>
      <c r="C254" s="273"/>
      <c r="D254" s="273"/>
      <c r="E254" s="273"/>
      <c r="F254" s="273"/>
      <c r="G254" s="273"/>
      <c r="H254" s="273"/>
      <c r="I254" s="273"/>
      <c r="J254" s="273"/>
      <c r="K254" s="273"/>
    </row>
    <row r="255" spans="1:16" ht="25.5" customHeight="1" x14ac:dyDescent="0.25">
      <c r="A255" s="273" t="s">
        <v>218</v>
      </c>
      <c r="B255" s="273"/>
      <c r="C255" s="273"/>
      <c r="D255" s="273"/>
      <c r="E255" s="273"/>
      <c r="F255" s="273"/>
      <c r="G255" s="273"/>
      <c r="H255" s="273"/>
      <c r="I255" s="273"/>
      <c r="J255" s="273"/>
      <c r="K255" s="273"/>
      <c r="L255" s="273"/>
    </row>
    <row r="256" spans="1:16" x14ac:dyDescent="0.25">
      <c r="A256" s="291" t="s">
        <v>61</v>
      </c>
      <c r="B256" s="291"/>
      <c r="C256" s="291"/>
      <c r="D256" s="291"/>
      <c r="E256" s="291"/>
      <c r="F256" s="291"/>
      <c r="G256" s="291"/>
      <c r="H256" s="291"/>
      <c r="I256" s="291"/>
      <c r="J256" s="291"/>
      <c r="K256" s="291"/>
      <c r="L256" s="291"/>
    </row>
    <row r="257" spans="1:12" ht="24" customHeight="1" x14ac:dyDescent="0.25">
      <c r="A257" s="290" t="s">
        <v>32</v>
      </c>
      <c r="B257" s="290" t="s">
        <v>69</v>
      </c>
      <c r="C257" s="290" t="s">
        <v>33</v>
      </c>
      <c r="D257" s="290" t="s">
        <v>201</v>
      </c>
      <c r="E257" s="290"/>
      <c r="F257" s="290"/>
      <c r="G257" s="290" t="s">
        <v>202</v>
      </c>
      <c r="H257" s="290"/>
      <c r="I257" s="290"/>
      <c r="J257" s="290" t="s">
        <v>203</v>
      </c>
      <c r="K257" s="290"/>
      <c r="L257" s="290"/>
    </row>
    <row r="258" spans="1:12" ht="24" customHeight="1" x14ac:dyDescent="0.25">
      <c r="A258" s="290"/>
      <c r="B258" s="290"/>
      <c r="C258" s="290"/>
      <c r="D258" s="325" t="s">
        <v>22</v>
      </c>
      <c r="E258" s="325" t="s">
        <v>13</v>
      </c>
      <c r="F258" s="290" t="s">
        <v>70</v>
      </c>
      <c r="G258" s="325" t="s">
        <v>22</v>
      </c>
      <c r="H258" s="325" t="s">
        <v>13</v>
      </c>
      <c r="I258" s="290" t="s">
        <v>71</v>
      </c>
      <c r="J258" s="325" t="s">
        <v>22</v>
      </c>
      <c r="K258" s="325" t="s">
        <v>13</v>
      </c>
      <c r="L258" s="290" t="s">
        <v>72</v>
      </c>
    </row>
    <row r="259" spans="1:12" ht="10.5" customHeight="1" x14ac:dyDescent="0.25">
      <c r="A259" s="290"/>
      <c r="B259" s="290"/>
      <c r="C259" s="290"/>
      <c r="D259" s="326"/>
      <c r="E259" s="326"/>
      <c r="F259" s="290"/>
      <c r="G259" s="326"/>
      <c r="H259" s="326"/>
      <c r="I259" s="290"/>
      <c r="J259" s="326"/>
      <c r="K259" s="326"/>
      <c r="L259" s="290"/>
    </row>
    <row r="260" spans="1:12" ht="14.25" customHeight="1" x14ac:dyDescent="0.25">
      <c r="A260" s="57">
        <v>1</v>
      </c>
      <c r="B260" s="57">
        <v>2</v>
      </c>
      <c r="C260" s="57">
        <v>3</v>
      </c>
      <c r="D260" s="57">
        <f>C260+1</f>
        <v>4</v>
      </c>
      <c r="E260" s="57">
        <f>D260+1</f>
        <v>5</v>
      </c>
      <c r="F260" s="57">
        <f t="shared" ref="F260:L260" si="27">E260+1</f>
        <v>6</v>
      </c>
      <c r="G260" s="57">
        <f t="shared" si="27"/>
        <v>7</v>
      </c>
      <c r="H260" s="57">
        <f t="shared" si="27"/>
        <v>8</v>
      </c>
      <c r="I260" s="57">
        <f t="shared" si="27"/>
        <v>9</v>
      </c>
      <c r="J260" s="57">
        <f t="shared" si="27"/>
        <v>10</v>
      </c>
      <c r="K260" s="57">
        <f t="shared" si="27"/>
        <v>11</v>
      </c>
      <c r="L260" s="57">
        <f t="shared" si="27"/>
        <v>12</v>
      </c>
    </row>
    <row r="261" spans="1:12" ht="39" hidden="1" customHeight="1" x14ac:dyDescent="0.25">
      <c r="A261" s="182">
        <v>1218313</v>
      </c>
      <c r="B261" s="189" t="s">
        <v>153</v>
      </c>
      <c r="C261" s="183"/>
      <c r="D261" s="183"/>
      <c r="E261" s="183"/>
      <c r="F261" s="183"/>
      <c r="G261" s="183"/>
      <c r="H261" s="183"/>
      <c r="I261" s="183"/>
      <c r="J261" s="183"/>
      <c r="K261" s="183"/>
      <c r="L261" s="190"/>
    </row>
    <row r="262" spans="1:12" ht="61.5" customHeight="1" x14ac:dyDescent="0.25">
      <c r="A262" s="57">
        <v>1</v>
      </c>
      <c r="B262" s="173" t="s">
        <v>240</v>
      </c>
      <c r="C262" s="173" t="s">
        <v>167</v>
      </c>
      <c r="D262" s="183"/>
      <c r="E262" s="181">
        <f>F188</f>
        <v>733447</v>
      </c>
      <c r="F262" s="181">
        <f>E262</f>
        <v>733447</v>
      </c>
      <c r="G262" s="186"/>
      <c r="H262" s="181">
        <f>H103</f>
        <v>1000000</v>
      </c>
      <c r="I262" s="186">
        <f>H262</f>
        <v>1000000</v>
      </c>
      <c r="J262" s="186"/>
      <c r="K262" s="181">
        <v>2000000</v>
      </c>
      <c r="L262" s="191">
        <f>K262</f>
        <v>2000000</v>
      </c>
    </row>
    <row r="263" spans="1:12" ht="24" hidden="1" customHeight="1" thickBot="1" x14ac:dyDescent="0.3">
      <c r="A263" s="57"/>
      <c r="B263" s="173"/>
      <c r="C263" s="173"/>
      <c r="D263" s="183"/>
      <c r="E263" s="186"/>
      <c r="F263" s="186"/>
      <c r="G263" s="186"/>
      <c r="H263" s="186"/>
      <c r="I263" s="186"/>
      <c r="J263" s="186"/>
      <c r="K263" s="181"/>
      <c r="L263" s="192">
        <f>K263</f>
        <v>0</v>
      </c>
    </row>
    <row r="264" spans="1:12" ht="15.75" customHeight="1" x14ac:dyDescent="0.25">
      <c r="A264" s="173"/>
      <c r="B264" s="173" t="s">
        <v>99</v>
      </c>
      <c r="C264" s="173"/>
      <c r="D264" s="173"/>
      <c r="E264" s="193">
        <f t="shared" ref="E264:L264" si="28">E262</f>
        <v>733447</v>
      </c>
      <c r="F264" s="193">
        <f t="shared" si="28"/>
        <v>733447</v>
      </c>
      <c r="G264" s="193">
        <f t="shared" si="28"/>
        <v>0</v>
      </c>
      <c r="H264" s="193">
        <f t="shared" si="28"/>
        <v>1000000</v>
      </c>
      <c r="I264" s="193">
        <f t="shared" si="28"/>
        <v>1000000</v>
      </c>
      <c r="J264" s="193">
        <f t="shared" si="28"/>
        <v>0</v>
      </c>
      <c r="K264" s="193">
        <f t="shared" si="28"/>
        <v>2000000</v>
      </c>
      <c r="L264" s="193">
        <f t="shared" si="28"/>
        <v>2000000</v>
      </c>
    </row>
    <row r="265" spans="1:12" x14ac:dyDescent="0.25">
      <c r="A265" s="64"/>
    </row>
    <row r="266" spans="1:12" ht="15.75" x14ac:dyDescent="0.25">
      <c r="A266" s="40" t="s">
        <v>219</v>
      </c>
      <c r="B266" s="40"/>
      <c r="C266" s="40"/>
      <c r="D266" s="40"/>
      <c r="E266" s="40"/>
      <c r="F266" s="40"/>
      <c r="G266" s="40"/>
      <c r="H266" s="40"/>
      <c r="I266" s="40"/>
      <c r="J266" s="40"/>
    </row>
    <row r="267" spans="1:12" x14ac:dyDescent="0.25">
      <c r="A267" s="291" t="s">
        <v>55</v>
      </c>
      <c r="B267" s="291"/>
      <c r="C267" s="291"/>
      <c r="D267" s="291"/>
      <c r="E267" s="291"/>
      <c r="F267" s="291"/>
      <c r="G267" s="291"/>
      <c r="H267" s="291"/>
      <c r="K267" s="65"/>
    </row>
    <row r="268" spans="1:12" ht="20.25" customHeight="1" x14ac:dyDescent="0.25">
      <c r="A268" s="269" t="s">
        <v>32</v>
      </c>
      <c r="B268" s="269" t="s">
        <v>69</v>
      </c>
      <c r="C268" s="269" t="s">
        <v>33</v>
      </c>
      <c r="D268" s="269" t="s">
        <v>205</v>
      </c>
      <c r="E268" s="269"/>
      <c r="F268" s="269"/>
      <c r="G268" s="269" t="s">
        <v>206</v>
      </c>
      <c r="H268" s="269"/>
      <c r="I268" s="269"/>
    </row>
    <row r="269" spans="1:12" ht="24" customHeight="1" x14ac:dyDescent="0.25">
      <c r="A269" s="269"/>
      <c r="B269" s="269"/>
      <c r="C269" s="269"/>
      <c r="D269" s="271" t="s">
        <v>22</v>
      </c>
      <c r="E269" s="271" t="s">
        <v>13</v>
      </c>
      <c r="F269" s="269" t="s">
        <v>70</v>
      </c>
      <c r="G269" s="271" t="s">
        <v>22</v>
      </c>
      <c r="H269" s="271" t="s">
        <v>13</v>
      </c>
      <c r="I269" s="321" t="s">
        <v>71</v>
      </c>
    </row>
    <row r="270" spans="1:12" x14ac:dyDescent="0.25">
      <c r="A270" s="269"/>
      <c r="B270" s="269"/>
      <c r="C270" s="269"/>
      <c r="D270" s="272"/>
      <c r="E270" s="272"/>
      <c r="F270" s="269"/>
      <c r="G270" s="272"/>
      <c r="H270" s="272"/>
      <c r="I270" s="321"/>
    </row>
    <row r="271" spans="1:12" x14ac:dyDescent="0.25">
      <c r="A271" s="198">
        <v>1</v>
      </c>
      <c r="B271" s="198">
        <v>2</v>
      </c>
      <c r="C271" s="198">
        <v>3</v>
      </c>
      <c r="D271" s="198">
        <f>C271+1</f>
        <v>4</v>
      </c>
      <c r="E271" s="198">
        <f t="shared" ref="E271:I271" si="29">D271+1</f>
        <v>5</v>
      </c>
      <c r="F271" s="198">
        <f t="shared" si="29"/>
        <v>6</v>
      </c>
      <c r="G271" s="198">
        <f t="shared" si="29"/>
        <v>7</v>
      </c>
      <c r="H271" s="198">
        <f t="shared" si="29"/>
        <v>8</v>
      </c>
      <c r="I271" s="198">
        <f t="shared" si="29"/>
        <v>9</v>
      </c>
    </row>
    <row r="272" spans="1:12" ht="19.5" customHeight="1" x14ac:dyDescent="0.25">
      <c r="A272" s="198">
        <v>1</v>
      </c>
      <c r="B272" s="246"/>
      <c r="C272" s="221"/>
      <c r="D272" s="8"/>
      <c r="E272" s="174"/>
      <c r="F272" s="174">
        <f>E272</f>
        <v>0</v>
      </c>
      <c r="G272" s="8"/>
      <c r="H272" s="8"/>
      <c r="I272" s="47"/>
    </row>
    <row r="273" spans="1:14" ht="20.25" customHeight="1" x14ac:dyDescent="0.25">
      <c r="A273" s="11"/>
      <c r="B273" s="11" t="s">
        <v>99</v>
      </c>
      <c r="C273" s="11"/>
      <c r="D273" s="11"/>
      <c r="E273" s="82">
        <f>E272</f>
        <v>0</v>
      </c>
      <c r="F273" s="82">
        <f>F272</f>
        <v>0</v>
      </c>
      <c r="G273" s="11"/>
      <c r="H273" s="11"/>
      <c r="I273" s="47"/>
    </row>
    <row r="274" spans="1:14" ht="23.25" customHeight="1" x14ac:dyDescent="0.25">
      <c r="A274" s="25"/>
    </row>
    <row r="275" spans="1:14" ht="20.25" customHeight="1" x14ac:dyDescent="0.25">
      <c r="A275" s="40" t="s">
        <v>220</v>
      </c>
      <c r="B275" s="40"/>
      <c r="C275" s="40"/>
      <c r="D275" s="40"/>
      <c r="E275" s="40"/>
      <c r="F275" s="40"/>
      <c r="G275" s="40"/>
      <c r="H275" s="40"/>
      <c r="I275" s="40"/>
    </row>
    <row r="276" spans="1:14" ht="16.5" thickBot="1" x14ac:dyDescent="0.3">
      <c r="A276" s="26"/>
      <c r="B276" s="26"/>
      <c r="C276" s="40"/>
      <c r="D276" s="26"/>
      <c r="E276" s="26"/>
      <c r="F276" s="26"/>
      <c r="G276" s="26"/>
      <c r="H276" s="26"/>
      <c r="I276" s="26"/>
      <c r="N276" s="1" t="s">
        <v>55</v>
      </c>
    </row>
    <row r="277" spans="1:14" ht="30" customHeight="1" x14ac:dyDescent="0.25">
      <c r="A277" s="282" t="s">
        <v>73</v>
      </c>
      <c r="B277" s="283"/>
      <c r="C277" s="283" t="s">
        <v>76</v>
      </c>
      <c r="D277" s="283" t="s">
        <v>74</v>
      </c>
      <c r="E277" s="317" t="s">
        <v>201</v>
      </c>
      <c r="F277" s="317"/>
      <c r="G277" s="317" t="s">
        <v>202</v>
      </c>
      <c r="H277" s="317"/>
      <c r="I277" s="317" t="s">
        <v>203</v>
      </c>
      <c r="J277" s="317"/>
      <c r="K277" s="317" t="s">
        <v>205</v>
      </c>
      <c r="L277" s="317"/>
      <c r="M277" s="317" t="s">
        <v>206</v>
      </c>
      <c r="N277" s="318"/>
    </row>
    <row r="278" spans="1:14" ht="96" customHeight="1" x14ac:dyDescent="0.25">
      <c r="A278" s="284"/>
      <c r="B278" s="285"/>
      <c r="C278" s="286"/>
      <c r="D278" s="285"/>
      <c r="E278" s="16" t="s">
        <v>77</v>
      </c>
      <c r="F278" s="16" t="s">
        <v>75</v>
      </c>
      <c r="G278" s="16" t="s">
        <v>77</v>
      </c>
      <c r="H278" s="16" t="s">
        <v>75</v>
      </c>
      <c r="I278" s="16" t="s">
        <v>77</v>
      </c>
      <c r="J278" s="16" t="s">
        <v>75</v>
      </c>
      <c r="K278" s="16" t="s">
        <v>77</v>
      </c>
      <c r="L278" s="16" t="s">
        <v>75</v>
      </c>
      <c r="M278" s="16" t="s">
        <v>77</v>
      </c>
      <c r="N278" s="66" t="s">
        <v>75</v>
      </c>
    </row>
    <row r="279" spans="1:14" x14ac:dyDescent="0.25">
      <c r="A279" s="287">
        <v>1</v>
      </c>
      <c r="B279" s="288"/>
      <c r="C279" s="67">
        <f>A279+1</f>
        <v>2</v>
      </c>
      <c r="D279" s="67">
        <f>C279+1</f>
        <v>3</v>
      </c>
      <c r="E279" s="67">
        <f t="shared" ref="E279:N279" si="30">D279+1</f>
        <v>4</v>
      </c>
      <c r="F279" s="67">
        <f t="shared" si="30"/>
        <v>5</v>
      </c>
      <c r="G279" s="67">
        <f t="shared" si="30"/>
        <v>6</v>
      </c>
      <c r="H279" s="67">
        <f t="shared" si="30"/>
        <v>7</v>
      </c>
      <c r="I279" s="67">
        <f t="shared" si="30"/>
        <v>8</v>
      </c>
      <c r="J279" s="67">
        <f t="shared" si="30"/>
        <v>9</v>
      </c>
      <c r="K279" s="67">
        <f t="shared" si="30"/>
        <v>10</v>
      </c>
      <c r="L279" s="67">
        <f t="shared" si="30"/>
        <v>11</v>
      </c>
      <c r="M279" s="67">
        <f t="shared" si="30"/>
        <v>12</v>
      </c>
      <c r="N279" s="68">
        <f t="shared" si="30"/>
        <v>13</v>
      </c>
    </row>
    <row r="280" spans="1:14" ht="56.25" customHeight="1" x14ac:dyDescent="0.25">
      <c r="A280" s="280" t="s">
        <v>182</v>
      </c>
      <c r="B280" s="281"/>
      <c r="C280" s="194" t="s">
        <v>186</v>
      </c>
      <c r="D280" s="70">
        <v>36928182</v>
      </c>
      <c r="E280" s="70">
        <f>E262</f>
        <v>733447</v>
      </c>
      <c r="F280" s="69">
        <v>45.9</v>
      </c>
      <c r="G280" s="70">
        <v>1000000</v>
      </c>
      <c r="H280" s="69">
        <v>47.9</v>
      </c>
      <c r="I280" s="191"/>
      <c r="J280" s="69"/>
      <c r="K280" s="191"/>
      <c r="L280" s="69"/>
      <c r="M280" s="60"/>
      <c r="N280" s="60"/>
    </row>
    <row r="281" spans="1:14" ht="51.75" customHeight="1" x14ac:dyDescent="0.25">
      <c r="A281" s="280" t="s">
        <v>239</v>
      </c>
      <c r="B281" s="281"/>
      <c r="C281" s="194">
        <v>2024</v>
      </c>
      <c r="D281" s="70">
        <v>2000000</v>
      </c>
      <c r="E281" s="70"/>
      <c r="F281" s="69"/>
      <c r="G281" s="97"/>
      <c r="H281" s="69"/>
      <c r="I281" s="70">
        <v>2000000</v>
      </c>
      <c r="J281" s="69">
        <v>100</v>
      </c>
      <c r="K281" s="93"/>
      <c r="L281" s="234"/>
      <c r="M281" s="60"/>
      <c r="N281" s="60"/>
    </row>
    <row r="282" spans="1:14" ht="20.25" customHeight="1" x14ac:dyDescent="0.25">
      <c r="A282" s="280"/>
      <c r="B282" s="281"/>
      <c r="C282" s="69"/>
      <c r="D282" s="70"/>
      <c r="E282" s="70"/>
      <c r="F282" s="69"/>
      <c r="G282" s="97"/>
      <c r="H282" s="196"/>
      <c r="I282" s="70"/>
      <c r="J282" s="69"/>
      <c r="K282" s="59"/>
      <c r="L282" s="69"/>
      <c r="M282" s="60"/>
      <c r="N282" s="60"/>
    </row>
    <row r="283" spans="1:14" ht="21" customHeight="1" x14ac:dyDescent="0.25">
      <c r="A283" s="323" t="s">
        <v>187</v>
      </c>
      <c r="B283" s="324"/>
      <c r="C283" s="69"/>
      <c r="D283" s="70"/>
      <c r="E283" s="70"/>
      <c r="F283" s="69"/>
      <c r="G283" s="195">
        <f>G280+G281+G282</f>
        <v>1000000</v>
      </c>
      <c r="H283" s="69"/>
      <c r="I283" s="195">
        <f>I280+I281+I282</f>
        <v>2000000</v>
      </c>
      <c r="J283" s="69"/>
      <c r="K283" s="195">
        <f>K280+K281+K282</f>
        <v>0</v>
      </c>
      <c r="L283" s="69">
        <v>48.6</v>
      </c>
      <c r="M283" s="195">
        <f>M280+M281+M282</f>
        <v>0</v>
      </c>
      <c r="N283" s="60"/>
    </row>
    <row r="284" spans="1:14" ht="15.75" x14ac:dyDescent="0.25">
      <c r="A284" s="26"/>
      <c r="B284" s="26"/>
      <c r="C284" s="26"/>
      <c r="D284" s="26"/>
      <c r="E284" s="26"/>
      <c r="F284" s="26"/>
      <c r="G284" s="26"/>
      <c r="H284" s="26"/>
      <c r="I284" s="26"/>
    </row>
    <row r="285" spans="1:14" ht="30.75" customHeight="1" x14ac:dyDescent="0.25">
      <c r="A285" s="289" t="s">
        <v>221</v>
      </c>
      <c r="B285" s="289"/>
      <c r="C285" s="289"/>
      <c r="D285" s="289"/>
      <c r="E285" s="289"/>
      <c r="F285" s="289"/>
      <c r="G285" s="289"/>
      <c r="H285" s="289"/>
      <c r="I285" s="289"/>
      <c r="J285" s="289"/>
      <c r="K285" s="289"/>
      <c r="L285" s="289"/>
      <c r="M285" s="289"/>
    </row>
    <row r="286" spans="1:14" ht="13.5" customHeight="1" x14ac:dyDescent="0.25">
      <c r="A286" s="289"/>
      <c r="B286" s="289"/>
      <c r="C286" s="289"/>
      <c r="D286" s="289"/>
      <c r="E286" s="289"/>
      <c r="F286" s="289"/>
      <c r="G286" s="289"/>
      <c r="H286" s="289"/>
      <c r="I286" s="289"/>
      <c r="J286" s="289"/>
      <c r="K286" s="289"/>
      <c r="L286" s="289"/>
      <c r="M286" s="289"/>
    </row>
    <row r="287" spans="1:14" ht="14.25" customHeight="1" x14ac:dyDescent="0.25">
      <c r="A287" s="322"/>
      <c r="B287" s="322"/>
      <c r="C287" s="322"/>
      <c r="D287" s="322"/>
      <c r="E287" s="322"/>
      <c r="F287" s="322"/>
      <c r="G287" s="322"/>
      <c r="H287" s="322"/>
      <c r="I287" s="322"/>
      <c r="J287" s="322"/>
      <c r="K287" s="322"/>
      <c r="L287" s="322"/>
      <c r="M287" s="322"/>
      <c r="N287" s="322"/>
    </row>
    <row r="288" spans="1:14" ht="10.5" customHeight="1" x14ac:dyDescent="0.25">
      <c r="A288" s="322"/>
      <c r="B288" s="322"/>
      <c r="C288" s="322"/>
      <c r="D288" s="322"/>
      <c r="E288" s="322"/>
      <c r="F288" s="322"/>
      <c r="G288" s="322"/>
      <c r="H288" s="322"/>
      <c r="I288" s="322"/>
      <c r="J288" s="322"/>
      <c r="K288" s="322"/>
      <c r="L288" s="322"/>
      <c r="M288" s="322"/>
      <c r="N288" s="322"/>
    </row>
    <row r="289" spans="1:13" ht="17.25" customHeight="1" x14ac:dyDescent="0.25">
      <c r="A289" s="273" t="s">
        <v>222</v>
      </c>
      <c r="B289" s="273"/>
      <c r="C289" s="273"/>
      <c r="D289" s="273"/>
      <c r="E289" s="273"/>
      <c r="F289" s="273"/>
      <c r="G289" s="273"/>
      <c r="H289" s="273"/>
      <c r="I289" s="273"/>
      <c r="J289" s="273"/>
      <c r="K289" s="273"/>
    </row>
    <row r="290" spans="1:13" ht="7.5" customHeight="1" x14ac:dyDescent="0.25">
      <c r="A290" s="25"/>
    </row>
    <row r="291" spans="1:13" ht="15.75" x14ac:dyDescent="0.25">
      <c r="A291" s="273" t="s">
        <v>223</v>
      </c>
      <c r="B291" s="273"/>
      <c r="C291" s="273"/>
      <c r="D291" s="273"/>
      <c r="E291" s="273"/>
      <c r="F291" s="273"/>
      <c r="G291" s="273"/>
      <c r="H291" s="273"/>
      <c r="I291" s="273"/>
      <c r="J291" s="273"/>
      <c r="K291" s="273"/>
    </row>
    <row r="292" spans="1:13" x14ac:dyDescent="0.25">
      <c r="A292" s="291" t="s">
        <v>61</v>
      </c>
      <c r="B292" s="291"/>
      <c r="C292" s="291"/>
      <c r="D292" s="291"/>
      <c r="E292" s="291"/>
      <c r="F292" s="291"/>
      <c r="G292" s="291"/>
      <c r="H292" s="291"/>
      <c r="I292" s="291"/>
      <c r="J292" s="291"/>
      <c r="K292" s="41"/>
    </row>
    <row r="293" spans="1:13" ht="34.5" customHeight="1" x14ac:dyDescent="0.25">
      <c r="A293" s="269" t="s">
        <v>78</v>
      </c>
      <c r="B293" s="269" t="s">
        <v>0</v>
      </c>
      <c r="C293" s="269" t="s">
        <v>34</v>
      </c>
      <c r="D293" s="269" t="s">
        <v>35</v>
      </c>
      <c r="E293" s="269" t="s">
        <v>224</v>
      </c>
      <c r="F293" s="269" t="s">
        <v>225</v>
      </c>
      <c r="G293" s="269" t="s">
        <v>79</v>
      </c>
      <c r="H293" s="269" t="s">
        <v>36</v>
      </c>
      <c r="I293" s="269"/>
      <c r="J293" s="269" t="s">
        <v>80</v>
      </c>
    </row>
    <row r="294" spans="1:13" ht="46.5" customHeight="1" x14ac:dyDescent="0.25">
      <c r="A294" s="269"/>
      <c r="B294" s="269"/>
      <c r="C294" s="269"/>
      <c r="D294" s="269"/>
      <c r="E294" s="269"/>
      <c r="F294" s="269"/>
      <c r="G294" s="269"/>
      <c r="H294" s="94" t="s">
        <v>37</v>
      </c>
      <c r="I294" s="94" t="s">
        <v>38</v>
      </c>
      <c r="J294" s="269"/>
    </row>
    <row r="295" spans="1:13" ht="13.5" customHeight="1" x14ac:dyDescent="0.25">
      <c r="A295" s="94">
        <v>1</v>
      </c>
      <c r="B295" s="94">
        <v>2</v>
      </c>
      <c r="C295" s="94">
        <f>B295+1</f>
        <v>3</v>
      </c>
      <c r="D295" s="94">
        <f t="shared" ref="D295:J295" si="31">C295+1</f>
        <v>4</v>
      </c>
      <c r="E295" s="94">
        <f t="shared" si="31"/>
        <v>5</v>
      </c>
      <c r="F295" s="94">
        <f t="shared" si="31"/>
        <v>6</v>
      </c>
      <c r="G295" s="94">
        <f t="shared" si="31"/>
        <v>7</v>
      </c>
      <c r="H295" s="94">
        <f t="shared" si="31"/>
        <v>8</v>
      </c>
      <c r="I295" s="94">
        <f t="shared" si="31"/>
        <v>9</v>
      </c>
      <c r="J295" s="94">
        <f t="shared" si="31"/>
        <v>10</v>
      </c>
    </row>
    <row r="296" spans="1:13" ht="16.5" customHeight="1" x14ac:dyDescent="0.25">
      <c r="A296" s="99">
        <v>3000</v>
      </c>
      <c r="B296" s="18" t="s">
        <v>48</v>
      </c>
      <c r="C296" s="197">
        <f t="shared" ref="C296:D298" si="32">C297</f>
        <v>1002096</v>
      </c>
      <c r="D296" s="98">
        <f t="shared" si="32"/>
        <v>733447</v>
      </c>
      <c r="E296" s="94"/>
      <c r="F296" s="82">
        <f>F297</f>
        <v>267712</v>
      </c>
      <c r="G296" s="82">
        <f t="shared" ref="G296:G298" si="33">F296-E296</f>
        <v>267712</v>
      </c>
      <c r="H296" s="94"/>
      <c r="I296" s="94"/>
      <c r="J296" s="82">
        <f>D296+F296</f>
        <v>1001159</v>
      </c>
    </row>
    <row r="297" spans="1:13" ht="22.5" customHeight="1" x14ac:dyDescent="0.25">
      <c r="A297" s="57">
        <v>3100</v>
      </c>
      <c r="B297" s="100" t="s">
        <v>49</v>
      </c>
      <c r="C297" s="197">
        <f t="shared" si="32"/>
        <v>1002096</v>
      </c>
      <c r="D297" s="197">
        <f t="shared" si="32"/>
        <v>733447</v>
      </c>
      <c r="E297" s="94"/>
      <c r="F297" s="267">
        <f>F298</f>
        <v>267712</v>
      </c>
      <c r="G297" s="267">
        <f t="shared" si="33"/>
        <v>267712</v>
      </c>
      <c r="H297" s="94"/>
      <c r="I297" s="94"/>
      <c r="J297" s="96">
        <f t="shared" ref="J297:J298" si="34">D297+F297</f>
        <v>1001159</v>
      </c>
    </row>
    <row r="298" spans="1:13" ht="30" customHeight="1" x14ac:dyDescent="0.25">
      <c r="A298" s="57">
        <v>3120</v>
      </c>
      <c r="B298" s="171" t="s">
        <v>155</v>
      </c>
      <c r="C298" s="197">
        <f t="shared" si="32"/>
        <v>1002096</v>
      </c>
      <c r="D298" s="197">
        <f t="shared" si="32"/>
        <v>733447</v>
      </c>
      <c r="E298" s="94"/>
      <c r="F298" s="267">
        <f>F299</f>
        <v>267712</v>
      </c>
      <c r="G298" s="267">
        <f t="shared" si="33"/>
        <v>267712</v>
      </c>
      <c r="H298" s="94"/>
      <c r="I298" s="94"/>
      <c r="J298" s="96">
        <f t="shared" si="34"/>
        <v>1001159</v>
      </c>
    </row>
    <row r="299" spans="1:13" ht="27.75" customHeight="1" x14ac:dyDescent="0.25">
      <c r="A299" s="57">
        <v>3122</v>
      </c>
      <c r="B299" s="171" t="s">
        <v>156</v>
      </c>
      <c r="C299" s="197">
        <v>1002096</v>
      </c>
      <c r="D299" s="96">
        <f>E262</f>
        <v>733447</v>
      </c>
      <c r="E299" s="98"/>
      <c r="F299" s="267">
        <v>267712</v>
      </c>
      <c r="G299" s="267">
        <f>F299-E299</f>
        <v>267712</v>
      </c>
      <c r="H299" s="82"/>
      <c r="I299" s="82"/>
      <c r="J299" s="96">
        <f>D299+F299</f>
        <v>1001159</v>
      </c>
    </row>
    <row r="300" spans="1:13" ht="21.75" customHeight="1" x14ac:dyDescent="0.25">
      <c r="A300" s="48"/>
      <c r="B300" s="55" t="s">
        <v>99</v>
      </c>
      <c r="C300" s="101">
        <f t="shared" ref="C300:H300" si="35">C299</f>
        <v>1002096</v>
      </c>
      <c r="D300" s="95">
        <f t="shared" si="35"/>
        <v>733447</v>
      </c>
      <c r="E300" s="82">
        <f t="shared" si="35"/>
        <v>0</v>
      </c>
      <c r="F300" s="82">
        <f t="shared" si="35"/>
        <v>267712</v>
      </c>
      <c r="G300" s="82">
        <f t="shared" si="35"/>
        <v>267712</v>
      </c>
      <c r="H300" s="82">
        <f t="shared" si="35"/>
        <v>0</v>
      </c>
      <c r="I300" s="82">
        <v>0</v>
      </c>
      <c r="J300" s="82">
        <f>J299</f>
        <v>1001159</v>
      </c>
    </row>
    <row r="301" spans="1:13" x14ac:dyDescent="0.25">
      <c r="A301" s="71"/>
    </row>
    <row r="302" spans="1:13" ht="20.25" customHeight="1" x14ac:dyDescent="0.25">
      <c r="A302" s="273" t="s">
        <v>226</v>
      </c>
      <c r="B302" s="273"/>
      <c r="C302" s="273"/>
      <c r="D302" s="273"/>
      <c r="E302" s="273"/>
      <c r="F302" s="273"/>
      <c r="G302" s="273"/>
      <c r="H302" s="273"/>
      <c r="I302" s="273"/>
      <c r="J302" s="273"/>
      <c r="K302" s="273"/>
      <c r="L302" s="273"/>
      <c r="M302" s="273"/>
    </row>
    <row r="303" spans="1:13" ht="15.75" customHeight="1" x14ac:dyDescent="0.25">
      <c r="A303" s="291" t="s">
        <v>61</v>
      </c>
      <c r="B303" s="291"/>
      <c r="C303" s="291"/>
      <c r="D303" s="291"/>
      <c r="E303" s="291"/>
      <c r="F303" s="291"/>
      <c r="G303" s="291"/>
      <c r="H303" s="291"/>
      <c r="I303" s="291"/>
      <c r="J303" s="291"/>
      <c r="K303" s="291"/>
      <c r="L303" s="291"/>
      <c r="M303" s="72"/>
    </row>
    <row r="304" spans="1:13" ht="30" customHeight="1" x14ac:dyDescent="0.25">
      <c r="A304" s="269" t="s">
        <v>78</v>
      </c>
      <c r="B304" s="269" t="s">
        <v>0</v>
      </c>
      <c r="C304" s="269" t="s">
        <v>131</v>
      </c>
      <c r="D304" s="269"/>
      <c r="E304" s="269"/>
      <c r="F304" s="269"/>
      <c r="G304" s="269"/>
      <c r="H304" s="269" t="s">
        <v>132</v>
      </c>
      <c r="I304" s="269"/>
      <c r="J304" s="269"/>
      <c r="K304" s="269"/>
      <c r="L304" s="269"/>
    </row>
    <row r="305" spans="1:12" ht="48.75" customHeight="1" x14ac:dyDescent="0.25">
      <c r="A305" s="269"/>
      <c r="B305" s="269"/>
      <c r="C305" s="269" t="s">
        <v>39</v>
      </c>
      <c r="D305" s="269" t="s">
        <v>227</v>
      </c>
      <c r="E305" s="269" t="s">
        <v>40</v>
      </c>
      <c r="F305" s="269"/>
      <c r="G305" s="94" t="s">
        <v>41</v>
      </c>
      <c r="H305" s="269" t="s">
        <v>42</v>
      </c>
      <c r="I305" s="269" t="s">
        <v>228</v>
      </c>
      <c r="J305" s="269" t="s">
        <v>40</v>
      </c>
      <c r="K305" s="269"/>
      <c r="L305" s="269" t="s">
        <v>98</v>
      </c>
    </row>
    <row r="306" spans="1:12" ht="30.75" customHeight="1" x14ac:dyDescent="0.25">
      <c r="A306" s="269"/>
      <c r="B306" s="269"/>
      <c r="C306" s="269"/>
      <c r="D306" s="269"/>
      <c r="E306" s="94" t="s">
        <v>37</v>
      </c>
      <c r="F306" s="94" t="s">
        <v>38</v>
      </c>
      <c r="G306" s="94" t="s">
        <v>81</v>
      </c>
      <c r="H306" s="269"/>
      <c r="I306" s="269"/>
      <c r="J306" s="94" t="s">
        <v>37</v>
      </c>
      <c r="K306" s="94" t="s">
        <v>38</v>
      </c>
      <c r="L306" s="269"/>
    </row>
    <row r="307" spans="1:12" ht="12.75" customHeight="1" x14ac:dyDescent="0.25">
      <c r="A307" s="94">
        <v>1</v>
      </c>
      <c r="B307" s="94">
        <v>2</v>
      </c>
      <c r="C307" s="94">
        <f>B307+1</f>
        <v>3</v>
      </c>
      <c r="D307" s="94">
        <f t="shared" ref="D307:L307" si="36">C307+1</f>
        <v>4</v>
      </c>
      <c r="E307" s="94">
        <f t="shared" si="36"/>
        <v>5</v>
      </c>
      <c r="F307" s="94">
        <f t="shared" si="36"/>
        <v>6</v>
      </c>
      <c r="G307" s="94">
        <f t="shared" si="36"/>
        <v>7</v>
      </c>
      <c r="H307" s="94">
        <f t="shared" si="36"/>
        <v>8</v>
      </c>
      <c r="I307" s="94">
        <f t="shared" si="36"/>
        <v>9</v>
      </c>
      <c r="J307" s="94">
        <f t="shared" si="36"/>
        <v>10</v>
      </c>
      <c r="K307" s="94">
        <f t="shared" si="36"/>
        <v>11</v>
      </c>
      <c r="L307" s="94">
        <f t="shared" si="36"/>
        <v>12</v>
      </c>
    </row>
    <row r="308" spans="1:12" s="6" customFormat="1" ht="17.25" customHeight="1" x14ac:dyDescent="0.25">
      <c r="A308" s="99">
        <v>3000</v>
      </c>
      <c r="B308" s="18" t="s">
        <v>48</v>
      </c>
      <c r="C308" s="96">
        <f t="shared" ref="C308:D310" si="37">C309</f>
        <v>1000000</v>
      </c>
      <c r="D308" s="267">
        <f t="shared" si="37"/>
        <v>267712</v>
      </c>
      <c r="E308" s="82"/>
      <c r="F308" s="267">
        <f>F309</f>
        <v>267712</v>
      </c>
      <c r="G308" s="96">
        <f>C308+E308</f>
        <v>1000000</v>
      </c>
      <c r="H308" s="96">
        <f>H309</f>
        <v>2000000</v>
      </c>
      <c r="I308" s="96"/>
      <c r="J308" s="96"/>
      <c r="K308" s="96"/>
      <c r="L308" s="96">
        <f>H308</f>
        <v>2000000</v>
      </c>
    </row>
    <row r="309" spans="1:12" s="6" customFormat="1" ht="18" customHeight="1" x14ac:dyDescent="0.25">
      <c r="A309" s="57">
        <v>3100</v>
      </c>
      <c r="B309" s="100" t="s">
        <v>49</v>
      </c>
      <c r="C309" s="96">
        <f t="shared" si="37"/>
        <v>1000000</v>
      </c>
      <c r="D309" s="267">
        <f t="shared" si="37"/>
        <v>267712</v>
      </c>
      <c r="E309" s="82"/>
      <c r="F309" s="267">
        <f>F310</f>
        <v>267712</v>
      </c>
      <c r="G309" s="96">
        <f t="shared" ref="G309:G311" si="38">C309+E309</f>
        <v>1000000</v>
      </c>
      <c r="H309" s="96">
        <f>H310+H312</f>
        <v>2000000</v>
      </c>
      <c r="I309" s="96"/>
      <c r="J309" s="96"/>
      <c r="K309" s="96"/>
      <c r="L309" s="96">
        <f t="shared" ref="L309:L313" si="39">H309</f>
        <v>2000000</v>
      </c>
    </row>
    <row r="310" spans="1:12" s="6" customFormat="1" ht="27.75" customHeight="1" x14ac:dyDescent="0.25">
      <c r="A310" s="57">
        <v>3120</v>
      </c>
      <c r="B310" s="171" t="s">
        <v>155</v>
      </c>
      <c r="C310" s="197">
        <f t="shared" si="37"/>
        <v>1000000</v>
      </c>
      <c r="D310" s="267">
        <f t="shared" si="37"/>
        <v>267712</v>
      </c>
      <c r="E310" s="82"/>
      <c r="F310" s="267">
        <f>F311</f>
        <v>267712</v>
      </c>
      <c r="G310" s="96">
        <f t="shared" si="38"/>
        <v>1000000</v>
      </c>
      <c r="H310" s="96">
        <f>H311</f>
        <v>0</v>
      </c>
      <c r="I310" s="96"/>
      <c r="J310" s="96"/>
      <c r="K310" s="96"/>
      <c r="L310" s="96">
        <f t="shared" si="39"/>
        <v>0</v>
      </c>
    </row>
    <row r="311" spans="1:12" s="6" customFormat="1" ht="26.25" customHeight="1" x14ac:dyDescent="0.25">
      <c r="A311" s="57">
        <v>3122</v>
      </c>
      <c r="B311" s="171" t="s">
        <v>156</v>
      </c>
      <c r="C311" s="197">
        <f>G283</f>
        <v>1000000</v>
      </c>
      <c r="D311" s="267">
        <f>F299</f>
        <v>267712</v>
      </c>
      <c r="E311" s="82"/>
      <c r="F311" s="267">
        <v>267712</v>
      </c>
      <c r="G311" s="96">
        <f t="shared" si="38"/>
        <v>1000000</v>
      </c>
      <c r="H311" s="96">
        <v>0</v>
      </c>
      <c r="I311" s="96"/>
      <c r="J311" s="96"/>
      <c r="K311" s="96"/>
      <c r="L311" s="96">
        <f t="shared" si="39"/>
        <v>0</v>
      </c>
    </row>
    <row r="312" spans="1:12" s="6" customFormat="1" ht="26.25" customHeight="1" x14ac:dyDescent="0.25">
      <c r="A312" s="264">
        <v>3140</v>
      </c>
      <c r="B312" s="265"/>
      <c r="C312" s="197"/>
      <c r="D312" s="82"/>
      <c r="E312" s="82"/>
      <c r="F312" s="82"/>
      <c r="G312" s="257"/>
      <c r="H312" s="257">
        <f>H313</f>
        <v>2000000</v>
      </c>
      <c r="I312" s="257"/>
      <c r="J312" s="257"/>
      <c r="K312" s="257"/>
      <c r="L312" s="257">
        <f t="shared" si="39"/>
        <v>2000000</v>
      </c>
    </row>
    <row r="313" spans="1:12" s="6" customFormat="1" ht="26.25" customHeight="1" x14ac:dyDescent="0.25">
      <c r="A313" s="264">
        <v>3142</v>
      </c>
      <c r="B313" s="225" t="s">
        <v>238</v>
      </c>
      <c r="C313" s="197"/>
      <c r="D313" s="82"/>
      <c r="E313" s="82"/>
      <c r="F313" s="82"/>
      <c r="G313" s="257"/>
      <c r="H313" s="257">
        <v>2000000</v>
      </c>
      <c r="I313" s="257"/>
      <c r="J313" s="257"/>
      <c r="K313" s="257"/>
      <c r="L313" s="257">
        <f t="shared" si="39"/>
        <v>2000000</v>
      </c>
    </row>
    <row r="314" spans="1:12" s="6" customFormat="1" x14ac:dyDescent="0.25">
      <c r="A314" s="48"/>
      <c r="B314" s="48" t="s">
        <v>99</v>
      </c>
      <c r="C314" s="82">
        <f t="shared" ref="C314:I314" si="40">C308</f>
        <v>1000000</v>
      </c>
      <c r="D314" s="82">
        <f t="shared" si="40"/>
        <v>267712</v>
      </c>
      <c r="E314" s="82">
        <f t="shared" si="40"/>
        <v>0</v>
      </c>
      <c r="F314" s="82">
        <f t="shared" si="40"/>
        <v>267712</v>
      </c>
      <c r="G314" s="82">
        <f t="shared" si="40"/>
        <v>1000000</v>
      </c>
      <c r="H314" s="82">
        <f t="shared" si="40"/>
        <v>2000000</v>
      </c>
      <c r="I314" s="82">
        <f t="shared" si="40"/>
        <v>0</v>
      </c>
      <c r="J314" s="82">
        <f t="shared" ref="J314" si="41">I314</f>
        <v>0</v>
      </c>
      <c r="K314" s="82">
        <f>K308</f>
        <v>0</v>
      </c>
      <c r="L314" s="82">
        <f>L308</f>
        <v>2000000</v>
      </c>
    </row>
    <row r="315" spans="1:12" s="6" customFormat="1" x14ac:dyDescent="0.25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1:12" s="6" customFormat="1" hidden="1" x14ac:dyDescent="0.25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1:12" ht="15.75" x14ac:dyDescent="0.25">
      <c r="A317" s="273" t="s">
        <v>229</v>
      </c>
      <c r="B317" s="273"/>
      <c r="C317" s="273"/>
      <c r="D317" s="273"/>
      <c r="E317" s="273"/>
      <c r="F317" s="273"/>
      <c r="G317" s="273"/>
      <c r="H317" s="273"/>
      <c r="I317" s="273"/>
      <c r="J317" s="273"/>
      <c r="K317" s="273"/>
    </row>
    <row r="318" spans="1:12" x14ac:dyDescent="0.25">
      <c r="A318" s="291" t="s">
        <v>61</v>
      </c>
      <c r="B318" s="291"/>
      <c r="C318" s="291"/>
      <c r="D318" s="291"/>
      <c r="E318" s="291"/>
      <c r="F318" s="291"/>
      <c r="G318" s="291"/>
      <c r="H318" s="291"/>
      <c r="I318" s="291"/>
      <c r="J318" s="41"/>
    </row>
    <row r="319" spans="1:12" ht="24" customHeight="1" x14ac:dyDescent="0.25">
      <c r="A319" s="302" t="s">
        <v>78</v>
      </c>
      <c r="B319" s="269" t="s">
        <v>0</v>
      </c>
      <c r="C319" s="269" t="s">
        <v>34</v>
      </c>
      <c r="D319" s="269" t="s">
        <v>35</v>
      </c>
      <c r="E319" s="269" t="s">
        <v>230</v>
      </c>
      <c r="F319" s="269" t="s">
        <v>231</v>
      </c>
      <c r="G319" s="269" t="s">
        <v>232</v>
      </c>
      <c r="H319" s="269" t="s">
        <v>43</v>
      </c>
      <c r="I319" s="269" t="s">
        <v>44</v>
      </c>
    </row>
    <row r="320" spans="1:12" ht="64.5" customHeight="1" x14ac:dyDescent="0.25">
      <c r="A320" s="302"/>
      <c r="B320" s="269"/>
      <c r="C320" s="269"/>
      <c r="D320" s="269"/>
      <c r="E320" s="269"/>
      <c r="F320" s="269"/>
      <c r="G320" s="269"/>
      <c r="H320" s="269"/>
      <c r="I320" s="269"/>
    </row>
    <row r="321" spans="1:14" x14ac:dyDescent="0.25">
      <c r="A321" s="94">
        <v>1</v>
      </c>
      <c r="B321" s="94">
        <v>2</v>
      </c>
      <c r="C321" s="94">
        <f>B321+1</f>
        <v>3</v>
      </c>
      <c r="D321" s="94">
        <f t="shared" ref="D321:I321" si="42">C321+1</f>
        <v>4</v>
      </c>
      <c r="E321" s="94">
        <f t="shared" si="42"/>
        <v>5</v>
      </c>
      <c r="F321" s="94">
        <f t="shared" si="42"/>
        <v>6</v>
      </c>
      <c r="G321" s="94">
        <f t="shared" si="42"/>
        <v>7</v>
      </c>
      <c r="H321" s="94">
        <f t="shared" si="42"/>
        <v>8</v>
      </c>
      <c r="I321" s="94">
        <f t="shared" si="42"/>
        <v>9</v>
      </c>
    </row>
    <row r="322" spans="1:14" x14ac:dyDescent="0.25">
      <c r="A322" s="99">
        <v>3000</v>
      </c>
      <c r="B322" s="18" t="s">
        <v>48</v>
      </c>
      <c r="C322" s="96">
        <f t="shared" ref="C322:D324" si="43">C323</f>
        <v>1002096</v>
      </c>
      <c r="D322" s="257">
        <f t="shared" si="43"/>
        <v>733447</v>
      </c>
      <c r="E322" s="94"/>
      <c r="F322" s="94"/>
      <c r="G322" s="94"/>
      <c r="H322" s="94"/>
      <c r="I322" s="94"/>
    </row>
    <row r="323" spans="1:14" ht="18" customHeight="1" x14ac:dyDescent="0.25">
      <c r="A323" s="57">
        <v>3100</v>
      </c>
      <c r="B323" s="100" t="s">
        <v>49</v>
      </c>
      <c r="C323" s="96">
        <f t="shared" si="43"/>
        <v>1002096</v>
      </c>
      <c r="D323" s="257">
        <f t="shared" si="43"/>
        <v>733447</v>
      </c>
      <c r="E323" s="94"/>
      <c r="F323" s="94"/>
      <c r="G323" s="94"/>
      <c r="H323" s="94"/>
      <c r="I323" s="94"/>
    </row>
    <row r="324" spans="1:14" ht="24" x14ac:dyDescent="0.25">
      <c r="A324" s="57">
        <v>3120</v>
      </c>
      <c r="B324" s="171" t="s">
        <v>155</v>
      </c>
      <c r="C324" s="96">
        <f t="shared" si="43"/>
        <v>1002096</v>
      </c>
      <c r="D324" s="257">
        <f t="shared" si="43"/>
        <v>733447</v>
      </c>
      <c r="E324" s="94"/>
      <c r="F324" s="94"/>
      <c r="G324" s="94"/>
      <c r="H324" s="94"/>
      <c r="I324" s="94"/>
    </row>
    <row r="325" spans="1:14" ht="24.75" customHeight="1" x14ac:dyDescent="0.25">
      <c r="A325" s="57">
        <v>3122</v>
      </c>
      <c r="B325" s="171" t="s">
        <v>156</v>
      </c>
      <c r="C325" s="96">
        <f>C299</f>
        <v>1002096</v>
      </c>
      <c r="D325" s="96">
        <f>D299</f>
        <v>733447</v>
      </c>
      <c r="E325" s="96"/>
      <c r="F325" s="96"/>
      <c r="G325" s="96"/>
      <c r="H325" s="94"/>
      <c r="I325" s="94"/>
    </row>
    <row r="326" spans="1:14" s="6" customFormat="1" ht="13.5" customHeight="1" x14ac:dyDescent="0.25">
      <c r="A326" s="7"/>
      <c r="B326" s="8" t="s">
        <v>99</v>
      </c>
      <c r="C326" s="82">
        <f>C325</f>
        <v>1002096</v>
      </c>
      <c r="D326" s="82">
        <f>D325</f>
        <v>733447</v>
      </c>
      <c r="E326" s="82">
        <f t="shared" ref="E326:G326" si="44">E325</f>
        <v>0</v>
      </c>
      <c r="F326" s="82">
        <f t="shared" si="44"/>
        <v>0</v>
      </c>
      <c r="G326" s="82">
        <f t="shared" si="44"/>
        <v>0</v>
      </c>
      <c r="H326" s="7"/>
      <c r="I326" s="7"/>
    </row>
    <row r="327" spans="1:14" ht="13.5" customHeight="1" x14ac:dyDescent="0.25">
      <c r="A327" s="71"/>
    </row>
    <row r="328" spans="1:14" ht="15.75" hidden="1" x14ac:dyDescent="0.25">
      <c r="A328" s="25"/>
    </row>
    <row r="329" spans="1:14" ht="17.25" customHeight="1" x14ac:dyDescent="0.25">
      <c r="A329" s="293" t="s">
        <v>233</v>
      </c>
      <c r="B329" s="293"/>
      <c r="C329" s="293"/>
      <c r="D329" s="293"/>
      <c r="E329" s="293"/>
      <c r="F329" s="293"/>
      <c r="G329" s="293"/>
      <c r="H329" s="293"/>
      <c r="I329" s="293"/>
      <c r="J329" s="293"/>
      <c r="K329" s="293"/>
    </row>
    <row r="330" spans="1:14" ht="0.75" customHeight="1" x14ac:dyDescent="0.25">
      <c r="A330" s="71"/>
    </row>
    <row r="331" spans="1:14" x14ac:dyDescent="0.25">
      <c r="A331" s="71"/>
    </row>
    <row r="332" spans="1:14" ht="20.25" customHeight="1" x14ac:dyDescent="0.25">
      <c r="A332" s="319" t="s">
        <v>234</v>
      </c>
      <c r="B332" s="320"/>
      <c r="C332" s="320"/>
      <c r="D332" s="320"/>
      <c r="E332" s="320"/>
      <c r="F332" s="320"/>
      <c r="G332" s="320"/>
      <c r="H332" s="320"/>
      <c r="I332" s="320"/>
      <c r="J332" s="320"/>
      <c r="K332" s="320"/>
    </row>
    <row r="333" spans="1:14" ht="15.75" hidden="1" x14ac:dyDescent="0.25">
      <c r="A333" s="39"/>
    </row>
    <row r="334" spans="1:14" ht="41.25" customHeight="1" x14ac:dyDescent="0.25">
      <c r="A334" s="293" t="s">
        <v>235</v>
      </c>
      <c r="B334" s="293"/>
      <c r="C334" s="293"/>
      <c r="D334" s="293"/>
      <c r="E334" s="293"/>
      <c r="F334" s="293"/>
      <c r="G334" s="293"/>
      <c r="H334" s="293"/>
      <c r="I334" s="293"/>
      <c r="J334" s="293"/>
      <c r="K334" s="293"/>
      <c r="L334" s="293"/>
      <c r="M334" s="293"/>
    </row>
    <row r="335" spans="1:14" ht="33" customHeight="1" x14ac:dyDescent="0.25">
      <c r="A335" s="299" t="s">
        <v>188</v>
      </c>
      <c r="B335" s="299"/>
      <c r="C335" s="299"/>
      <c r="D335" s="299"/>
      <c r="E335" s="299"/>
      <c r="F335" s="299"/>
      <c r="G335" s="299"/>
      <c r="H335" s="299"/>
      <c r="I335" s="299"/>
      <c r="J335" s="299"/>
      <c r="K335" s="299"/>
      <c r="L335" s="299"/>
      <c r="M335" s="299"/>
      <c r="N335" s="299"/>
    </row>
    <row r="336" spans="1:14" ht="26.25" customHeight="1" x14ac:dyDescent="0.25">
      <c r="A336" s="300"/>
      <c r="B336" s="300"/>
      <c r="C336" s="300"/>
      <c r="D336" s="300"/>
      <c r="E336" s="300"/>
      <c r="F336" s="300"/>
      <c r="G336" s="300"/>
      <c r="H336" s="300"/>
      <c r="I336" s="300"/>
      <c r="J336" s="300"/>
      <c r="K336" s="300"/>
      <c r="L336" s="300"/>
      <c r="M336" s="300"/>
      <c r="N336" s="300"/>
    </row>
    <row r="337" spans="1:14" x14ac:dyDescent="0.25">
      <c r="A337" s="298"/>
      <c r="B337" s="298"/>
      <c r="C337" s="298"/>
      <c r="D337" s="298"/>
      <c r="E337" s="298"/>
      <c r="F337" s="298"/>
      <c r="G337" s="298"/>
      <c r="H337" s="298"/>
      <c r="I337" s="298"/>
      <c r="J337" s="298"/>
      <c r="K337" s="298"/>
      <c r="L337" s="298"/>
      <c r="M337" s="298"/>
      <c r="N337" s="298"/>
    </row>
    <row r="338" spans="1:14" ht="21.75" customHeight="1" x14ac:dyDescent="0.25">
      <c r="A338" s="301" t="s">
        <v>149</v>
      </c>
      <c r="B338" s="301"/>
      <c r="C338" s="73"/>
      <c r="D338" s="301" t="s">
        <v>82</v>
      </c>
      <c r="E338" s="301"/>
      <c r="F338" s="74"/>
      <c r="G338" s="297" t="s">
        <v>236</v>
      </c>
      <c r="H338" s="297"/>
    </row>
    <row r="339" spans="1:14" ht="15" customHeight="1" x14ac:dyDescent="0.25">
      <c r="A339" s="294"/>
      <c r="B339" s="295"/>
      <c r="C339" s="295"/>
      <c r="D339" s="292" t="s">
        <v>2</v>
      </c>
      <c r="E339" s="292"/>
      <c r="F339" s="75"/>
      <c r="G339" s="292" t="s">
        <v>3</v>
      </c>
      <c r="H339" s="292"/>
    </row>
    <row r="340" spans="1:14" ht="8.25" customHeight="1" x14ac:dyDescent="0.25">
      <c r="A340" s="294"/>
      <c r="B340" s="295"/>
      <c r="C340" s="295"/>
      <c r="D340" s="292"/>
      <c r="E340" s="292"/>
      <c r="F340" s="75"/>
      <c r="G340" s="292"/>
      <c r="H340" s="292"/>
    </row>
    <row r="341" spans="1:14" ht="13.5" customHeight="1" x14ac:dyDescent="0.25">
      <c r="A341" s="296" t="s">
        <v>53</v>
      </c>
      <c r="B341" s="296"/>
      <c r="C341" s="76"/>
      <c r="D341" s="301" t="s">
        <v>83</v>
      </c>
      <c r="E341" s="301"/>
      <c r="F341" s="74"/>
      <c r="G341" s="297" t="s">
        <v>52</v>
      </c>
      <c r="H341" s="297"/>
    </row>
    <row r="342" spans="1:14" ht="13.5" customHeight="1" x14ac:dyDescent="0.25">
      <c r="A342" s="77"/>
      <c r="B342" s="78"/>
      <c r="C342" s="78"/>
      <c r="D342" s="292" t="s">
        <v>2</v>
      </c>
      <c r="E342" s="292"/>
      <c r="F342" s="75"/>
      <c r="G342" s="292" t="s">
        <v>3</v>
      </c>
      <c r="H342" s="292"/>
    </row>
    <row r="343" spans="1:14" ht="15" customHeight="1" x14ac:dyDescent="0.25">
      <c r="A343" s="79"/>
      <c r="D343" s="292"/>
      <c r="E343" s="292"/>
      <c r="F343" s="75"/>
      <c r="G343" s="292"/>
      <c r="H343" s="292"/>
    </row>
    <row r="344" spans="1:14" x14ac:dyDescent="0.25">
      <c r="A344" s="79"/>
    </row>
    <row r="345" spans="1:14" x14ac:dyDescent="0.25">
      <c r="A345" s="79"/>
    </row>
    <row r="346" spans="1:14" ht="54" customHeight="1" x14ac:dyDescent="0.3">
      <c r="A346" s="214" t="s">
        <v>4</v>
      </c>
      <c r="B346" s="214"/>
      <c r="C346" s="214"/>
      <c r="D346" s="214"/>
      <c r="E346" s="22"/>
      <c r="F346" s="22"/>
      <c r="G346" s="23" t="s">
        <v>5</v>
      </c>
      <c r="H346" s="22"/>
    </row>
    <row r="347" spans="1:14" ht="18" x14ac:dyDescent="0.25">
      <c r="A347" s="24"/>
    </row>
  </sheetData>
  <mergeCells count="279">
    <mergeCell ref="J157:J158"/>
    <mergeCell ref="N157:N158"/>
    <mergeCell ref="C238:D238"/>
    <mergeCell ref="E238:F238"/>
    <mergeCell ref="G238:H238"/>
    <mergeCell ref="I238:J238"/>
    <mergeCell ref="K238:L238"/>
    <mergeCell ref="I269:I270"/>
    <mergeCell ref="A267:H267"/>
    <mergeCell ref="I258:I259"/>
    <mergeCell ref="A287:N288"/>
    <mergeCell ref="A282:B282"/>
    <mergeCell ref="G246:J246"/>
    <mergeCell ref="K246:L246"/>
    <mergeCell ref="M246:N246"/>
    <mergeCell ref="A255:L255"/>
    <mergeCell ref="A254:K254"/>
    <mergeCell ref="J257:L257"/>
    <mergeCell ref="A283:B283"/>
    <mergeCell ref="A244:L244"/>
    <mergeCell ref="D258:D259"/>
    <mergeCell ref="E258:E259"/>
    <mergeCell ref="G258:G259"/>
    <mergeCell ref="H258:H259"/>
    <mergeCell ref="J258:J259"/>
    <mergeCell ref="K258:K259"/>
    <mergeCell ref="M277:N277"/>
    <mergeCell ref="L305:L306"/>
    <mergeCell ref="I277:J277"/>
    <mergeCell ref="K277:L277"/>
    <mergeCell ref="F293:F294"/>
    <mergeCell ref="A332:K332"/>
    <mergeCell ref="D338:E338"/>
    <mergeCell ref="G338:H338"/>
    <mergeCell ref="A291:K291"/>
    <mergeCell ref="A303:L303"/>
    <mergeCell ref="I319:I320"/>
    <mergeCell ref="H319:H320"/>
    <mergeCell ref="E319:E320"/>
    <mergeCell ref="D319:D320"/>
    <mergeCell ref="C304:G304"/>
    <mergeCell ref="H304:L304"/>
    <mergeCell ref="C305:C306"/>
    <mergeCell ref="D305:D306"/>
    <mergeCell ref="E305:F305"/>
    <mergeCell ref="A302:M302"/>
    <mergeCell ref="J305:K305"/>
    <mergeCell ref="A317:K317"/>
    <mergeCell ref="A304:A306"/>
    <mergeCell ref="B304:B306"/>
    <mergeCell ref="D216:D217"/>
    <mergeCell ref="B216:B217"/>
    <mergeCell ref="C216:C217"/>
    <mergeCell ref="A216:A217"/>
    <mergeCell ref="E216:G216"/>
    <mergeCell ref="H216:J216"/>
    <mergeCell ref="A338:B338"/>
    <mergeCell ref="F319:F320"/>
    <mergeCell ref="G319:G320"/>
    <mergeCell ref="A318:I318"/>
    <mergeCell ref="E277:F277"/>
    <mergeCell ref="G277:H277"/>
    <mergeCell ref="I305:I306"/>
    <mergeCell ref="A238:B239"/>
    <mergeCell ref="A240:B240"/>
    <mergeCell ref="A241:B241"/>
    <mergeCell ref="A242:B242"/>
    <mergeCell ref="D257:F257"/>
    <mergeCell ref="F258:F259"/>
    <mergeCell ref="G257:I257"/>
    <mergeCell ref="A268:A270"/>
    <mergeCell ref="B268:B270"/>
    <mergeCell ref="C268:C270"/>
    <mergeCell ref="F269:F270"/>
    <mergeCell ref="D157:D158"/>
    <mergeCell ref="K182:M182"/>
    <mergeCell ref="H182:J182"/>
    <mergeCell ref="A169:A171"/>
    <mergeCell ref="B169:B171"/>
    <mergeCell ref="C169:F169"/>
    <mergeCell ref="G169:J169"/>
    <mergeCell ref="D170:D171"/>
    <mergeCell ref="E170:E171"/>
    <mergeCell ref="A179:L179"/>
    <mergeCell ref="A180:K180"/>
    <mergeCell ref="H170:H171"/>
    <mergeCell ref="I170:I171"/>
    <mergeCell ref="A156:A158"/>
    <mergeCell ref="B156:B158"/>
    <mergeCell ref="C156:F156"/>
    <mergeCell ref="A167:N167"/>
    <mergeCell ref="A168:J168"/>
    <mergeCell ref="C157:C158"/>
    <mergeCell ref="G157:G158"/>
    <mergeCell ref="K157:K158"/>
    <mergeCell ref="C170:C171"/>
    <mergeCell ref="G170:G171"/>
    <mergeCell ref="F157:F158"/>
    <mergeCell ref="A182:A183"/>
    <mergeCell ref="B182:B183"/>
    <mergeCell ref="C182:C183"/>
    <mergeCell ref="D182:D183"/>
    <mergeCell ref="E182:G182"/>
    <mergeCell ref="M157:M158"/>
    <mergeCell ref="A25:N25"/>
    <mergeCell ref="A27:O27"/>
    <mergeCell ref="A33:N33"/>
    <mergeCell ref="A36:N36"/>
    <mergeCell ref="A37:N37"/>
    <mergeCell ref="E157:E158"/>
    <mergeCell ref="H157:H158"/>
    <mergeCell ref="I157:I158"/>
    <mergeCell ref="L157:L158"/>
    <mergeCell ref="A141:O141"/>
    <mergeCell ref="A153:L153"/>
    <mergeCell ref="A78:N78"/>
    <mergeCell ref="A106:N106"/>
    <mergeCell ref="A105:O105"/>
    <mergeCell ref="I117:I118"/>
    <mergeCell ref="A143:A145"/>
    <mergeCell ref="B143:B145"/>
    <mergeCell ref="K156:N156"/>
    <mergeCell ref="A1:O1"/>
    <mergeCell ref="A12:O12"/>
    <mergeCell ref="A34:L34"/>
    <mergeCell ref="A38:N38"/>
    <mergeCell ref="F22:I22"/>
    <mergeCell ref="F23:I23"/>
    <mergeCell ref="K2:P5"/>
    <mergeCell ref="P247:P248"/>
    <mergeCell ref="A257:A259"/>
    <mergeCell ref="B257:B259"/>
    <mergeCell ref="C257:C259"/>
    <mergeCell ref="O246:P246"/>
    <mergeCell ref="C247:D247"/>
    <mergeCell ref="E247:F247"/>
    <mergeCell ref="G247:H247"/>
    <mergeCell ref="I247:J247"/>
    <mergeCell ref="K247:K248"/>
    <mergeCell ref="L247:L248"/>
    <mergeCell ref="M247:M248"/>
    <mergeCell ref="N247:N248"/>
    <mergeCell ref="O247:O248"/>
    <mergeCell ref="A246:A248"/>
    <mergeCell ref="B246:B248"/>
    <mergeCell ref="C246:F246"/>
    <mergeCell ref="D68:D69"/>
    <mergeCell ref="E68:E69"/>
    <mergeCell ref="K79:N79"/>
    <mergeCell ref="D80:D81"/>
    <mergeCell ref="E80:E81"/>
    <mergeCell ref="H80:H81"/>
    <mergeCell ref="I80:I81"/>
    <mergeCell ref="L80:L81"/>
    <mergeCell ref="M80:M81"/>
    <mergeCell ref="F68:F69"/>
    <mergeCell ref="G68:G69"/>
    <mergeCell ref="H68:H69"/>
    <mergeCell ref="I68:I69"/>
    <mergeCell ref="J68:J69"/>
    <mergeCell ref="A77:L77"/>
    <mergeCell ref="A79:A81"/>
    <mergeCell ref="B79:B81"/>
    <mergeCell ref="C79:F79"/>
    <mergeCell ref="G79:J79"/>
    <mergeCell ref="A68:A69"/>
    <mergeCell ref="B68:B69"/>
    <mergeCell ref="C68:C69"/>
    <mergeCell ref="F80:F81"/>
    <mergeCell ref="A55:O55"/>
    <mergeCell ref="A57:A59"/>
    <mergeCell ref="B57:B59"/>
    <mergeCell ref="C57:F57"/>
    <mergeCell ref="G57:J57"/>
    <mergeCell ref="D58:D59"/>
    <mergeCell ref="E58:E59"/>
    <mergeCell ref="H58:H59"/>
    <mergeCell ref="I58:I59"/>
    <mergeCell ref="A56:J56"/>
    <mergeCell ref="L40:L41"/>
    <mergeCell ref="M40:M41"/>
    <mergeCell ref="A39:A41"/>
    <mergeCell ref="B39:B41"/>
    <mergeCell ref="C39:F39"/>
    <mergeCell ref="G39:J39"/>
    <mergeCell ref="K39:N39"/>
    <mergeCell ref="D40:D41"/>
    <mergeCell ref="E40:E41"/>
    <mergeCell ref="H40:H41"/>
    <mergeCell ref="I40:I41"/>
    <mergeCell ref="C40:C41"/>
    <mergeCell ref="E108:E109"/>
    <mergeCell ref="H108:H109"/>
    <mergeCell ref="I108:I109"/>
    <mergeCell ref="A115:J115"/>
    <mergeCell ref="H117:H118"/>
    <mergeCell ref="A107:A109"/>
    <mergeCell ref="B107:B109"/>
    <mergeCell ref="G107:J107"/>
    <mergeCell ref="C116:F116"/>
    <mergeCell ref="G116:J116"/>
    <mergeCell ref="D117:D118"/>
    <mergeCell ref="E117:E118"/>
    <mergeCell ref="C107:F107"/>
    <mergeCell ref="A114:O114"/>
    <mergeCell ref="K108:K109"/>
    <mergeCell ref="G108:G109"/>
    <mergeCell ref="D342:E343"/>
    <mergeCell ref="G342:H343"/>
    <mergeCell ref="A329:K329"/>
    <mergeCell ref="A334:M334"/>
    <mergeCell ref="A339:A340"/>
    <mergeCell ref="B339:B340"/>
    <mergeCell ref="C339:C340"/>
    <mergeCell ref="G293:G294"/>
    <mergeCell ref="A292:J292"/>
    <mergeCell ref="J293:J294"/>
    <mergeCell ref="G339:H340"/>
    <mergeCell ref="A341:B341"/>
    <mergeCell ref="G341:H341"/>
    <mergeCell ref="A293:A294"/>
    <mergeCell ref="B293:B294"/>
    <mergeCell ref="C293:C294"/>
    <mergeCell ref="D293:D294"/>
    <mergeCell ref="E293:E294"/>
    <mergeCell ref="D339:E340"/>
    <mergeCell ref="A337:N337"/>
    <mergeCell ref="A335:N335"/>
    <mergeCell ref="A336:N336"/>
    <mergeCell ref="D341:E341"/>
    <mergeCell ref="A319:A320"/>
    <mergeCell ref="H305:H306"/>
    <mergeCell ref="H293:I293"/>
    <mergeCell ref="A186:M186"/>
    <mergeCell ref="A220:J220"/>
    <mergeCell ref="A281:B281"/>
    <mergeCell ref="C319:C320"/>
    <mergeCell ref="B319:B320"/>
    <mergeCell ref="A289:K289"/>
    <mergeCell ref="A277:B278"/>
    <mergeCell ref="C277:C278"/>
    <mergeCell ref="D277:D278"/>
    <mergeCell ref="A279:B279"/>
    <mergeCell ref="A280:B280"/>
    <mergeCell ref="A285:M286"/>
    <mergeCell ref="L258:L259"/>
    <mergeCell ref="A256:L256"/>
    <mergeCell ref="D268:F268"/>
    <mergeCell ref="G268:I268"/>
    <mergeCell ref="D269:D270"/>
    <mergeCell ref="E269:E270"/>
    <mergeCell ref="G269:G270"/>
    <mergeCell ref="H269:H270"/>
    <mergeCell ref="A200:M200"/>
    <mergeCell ref="A214:L214"/>
    <mergeCell ref="G156:J156"/>
    <mergeCell ref="D144:D145"/>
    <mergeCell ref="H144:H145"/>
    <mergeCell ref="C143:F143"/>
    <mergeCell ref="G143:J143"/>
    <mergeCell ref="M108:M109"/>
    <mergeCell ref="C108:C109"/>
    <mergeCell ref="C80:C81"/>
    <mergeCell ref="G80:G81"/>
    <mergeCell ref="K80:K81"/>
    <mergeCell ref="C117:C118"/>
    <mergeCell ref="G117:G118"/>
    <mergeCell ref="C144:C145"/>
    <mergeCell ref="G144:G145"/>
    <mergeCell ref="A154:L154"/>
    <mergeCell ref="E144:E145"/>
    <mergeCell ref="A116:A118"/>
    <mergeCell ref="B116:B118"/>
    <mergeCell ref="K107:N107"/>
    <mergeCell ref="I144:I145"/>
    <mergeCell ref="L108:L109"/>
    <mergeCell ref="A142:J142"/>
    <mergeCell ref="A155:N155"/>
    <mergeCell ref="D108:D109"/>
  </mergeCells>
  <pageMargins left="0.35" right="0.51" top="0.31496062992125984" bottom="0.23622047244094491" header="0.31496062992125984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A30" sqref="A30:B30"/>
    </sheetView>
  </sheetViews>
  <sheetFormatPr defaultRowHeight="15" x14ac:dyDescent="0.25"/>
  <cols>
    <col min="1" max="1" width="17.85546875" customWidth="1"/>
    <col min="2" max="2" width="18.42578125" customWidth="1"/>
    <col min="3" max="3" width="14.7109375" customWidth="1"/>
    <col min="4" max="4" width="28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  <col min="10" max="10" width="9.85546875" customWidth="1"/>
  </cols>
  <sheetData>
    <row r="1" spans="1:12" ht="15.75" customHeight="1" x14ac:dyDescent="0.25">
      <c r="A1" s="103"/>
      <c r="B1" s="103"/>
      <c r="C1" s="103"/>
      <c r="D1" s="103"/>
      <c r="E1" s="103"/>
      <c r="F1" s="103"/>
      <c r="G1" s="103"/>
      <c r="H1" s="103"/>
      <c r="I1" s="103" t="s">
        <v>115</v>
      </c>
    </row>
    <row r="2" spans="1:12" ht="14.25" customHeight="1" x14ac:dyDescent="0.25">
      <c r="A2" s="103"/>
      <c r="B2" s="103"/>
      <c r="C2" s="103"/>
      <c r="D2" s="103"/>
      <c r="E2" s="103"/>
      <c r="F2" s="103"/>
      <c r="G2" s="331"/>
      <c r="H2" s="331"/>
      <c r="I2" s="331"/>
    </row>
    <row r="3" spans="1:12" ht="48.75" customHeight="1" x14ac:dyDescent="0.25">
      <c r="A3" s="103"/>
      <c r="B3" s="103"/>
      <c r="C3" s="103"/>
      <c r="D3" s="103"/>
      <c r="E3" s="343" t="s">
        <v>116</v>
      </c>
      <c r="F3" s="343"/>
      <c r="G3" s="343"/>
      <c r="H3" s="343"/>
      <c r="I3" s="343"/>
    </row>
    <row r="4" spans="1:12" ht="15.75" x14ac:dyDescent="0.25">
      <c r="A4" s="104"/>
    </row>
    <row r="5" spans="1:12" ht="18.75" x14ac:dyDescent="0.25">
      <c r="A5" s="332" t="s">
        <v>117</v>
      </c>
      <c r="B5" s="332"/>
      <c r="C5" s="332"/>
      <c r="D5" s="332"/>
      <c r="E5" s="332"/>
      <c r="F5" s="332"/>
      <c r="G5" s="332"/>
      <c r="H5" s="332"/>
      <c r="I5" s="332"/>
    </row>
    <row r="6" spans="1:12" ht="15.75" x14ac:dyDescent="0.25">
      <c r="A6" s="104"/>
    </row>
    <row r="7" spans="1:12" ht="15.75" x14ac:dyDescent="0.25">
      <c r="A7" s="104"/>
    </row>
    <row r="8" spans="1:12" ht="15.75" x14ac:dyDescent="0.25">
      <c r="A8" s="105" t="s">
        <v>196</v>
      </c>
      <c r="H8" s="84" t="s">
        <v>101</v>
      </c>
      <c r="I8" s="89" t="s">
        <v>105</v>
      </c>
    </row>
    <row r="9" spans="1:12" x14ac:dyDescent="0.25">
      <c r="A9" s="106" t="s">
        <v>118</v>
      </c>
      <c r="B9" s="107"/>
      <c r="C9" s="107"/>
      <c r="D9" s="107"/>
      <c r="E9" s="107"/>
      <c r="F9" s="107"/>
      <c r="G9" s="107"/>
      <c r="H9" s="106" t="s">
        <v>102</v>
      </c>
      <c r="I9" s="92" t="s">
        <v>110</v>
      </c>
      <c r="J9" s="107"/>
      <c r="K9" s="107"/>
      <c r="L9" s="107"/>
    </row>
    <row r="10" spans="1:12" ht="15.75" x14ac:dyDescent="0.25">
      <c r="A10" s="108"/>
    </row>
    <row r="11" spans="1:12" ht="48.75" customHeight="1" x14ac:dyDescent="0.25">
      <c r="A11" s="331" t="s">
        <v>193</v>
      </c>
      <c r="B11" s="331"/>
      <c r="C11" s="331"/>
      <c r="D11" s="331"/>
      <c r="E11" s="331"/>
      <c r="F11" s="331"/>
      <c r="G11" s="331"/>
      <c r="H11" s="331"/>
      <c r="I11" s="331"/>
    </row>
    <row r="12" spans="1:12" ht="41.25" customHeight="1" x14ac:dyDescent="0.25">
      <c r="A12" s="331" t="s">
        <v>119</v>
      </c>
      <c r="B12" s="331"/>
      <c r="C12" s="331"/>
      <c r="D12" s="331"/>
      <c r="E12" s="331"/>
      <c r="F12" s="331"/>
      <c r="G12" s="331"/>
      <c r="H12" s="331"/>
      <c r="I12" s="331"/>
    </row>
    <row r="13" spans="1:12" ht="18.75" customHeight="1" x14ac:dyDescent="0.25">
      <c r="A13" s="109"/>
      <c r="B13" s="109"/>
      <c r="C13" s="109"/>
      <c r="D13" s="109"/>
      <c r="E13" s="109"/>
      <c r="F13" s="109"/>
      <c r="G13" s="109"/>
      <c r="H13" s="109"/>
      <c r="I13" s="109"/>
    </row>
    <row r="14" spans="1:12" ht="37.5" customHeight="1" x14ac:dyDescent="0.25">
      <c r="A14" s="333" t="s">
        <v>120</v>
      </c>
      <c r="B14" s="333"/>
      <c r="C14" s="333" t="s">
        <v>20</v>
      </c>
      <c r="D14" s="333"/>
      <c r="E14" s="110" t="s">
        <v>121</v>
      </c>
      <c r="F14" s="110" t="s">
        <v>122</v>
      </c>
      <c r="G14" s="110" t="s">
        <v>123</v>
      </c>
      <c r="H14" s="110" t="s">
        <v>111</v>
      </c>
      <c r="I14" s="110" t="s">
        <v>124</v>
      </c>
    </row>
    <row r="15" spans="1:12" ht="16.5" customHeight="1" x14ac:dyDescent="0.25">
      <c r="A15" s="334">
        <v>1</v>
      </c>
      <c r="B15" s="335"/>
      <c r="C15" s="336">
        <v>2</v>
      </c>
      <c r="D15" s="337"/>
      <c r="E15" s="111">
        <v>3</v>
      </c>
      <c r="F15" s="111">
        <v>4</v>
      </c>
      <c r="G15" s="111">
        <v>5</v>
      </c>
      <c r="H15" s="111">
        <v>6</v>
      </c>
      <c r="I15" s="111">
        <v>7</v>
      </c>
    </row>
    <row r="16" spans="1:12" ht="36" customHeight="1" x14ac:dyDescent="0.25">
      <c r="A16" s="338" t="s">
        <v>168</v>
      </c>
      <c r="B16" s="339"/>
      <c r="C16" s="339"/>
      <c r="D16" s="339"/>
      <c r="E16" s="339"/>
      <c r="F16" s="339"/>
      <c r="G16" s="339"/>
      <c r="H16" s="339"/>
      <c r="I16" s="340"/>
    </row>
    <row r="17" spans="1:9" ht="24.75" customHeight="1" x14ac:dyDescent="0.25">
      <c r="A17" s="341" t="s">
        <v>23</v>
      </c>
      <c r="B17" s="342"/>
      <c r="C17" s="336"/>
      <c r="D17" s="337"/>
      <c r="E17" s="112"/>
      <c r="F17" s="17"/>
      <c r="G17" s="17"/>
      <c r="H17" s="17"/>
      <c r="I17" s="17"/>
    </row>
    <row r="18" spans="1:9" ht="26.25" customHeight="1" x14ac:dyDescent="0.25">
      <c r="A18" s="329" t="s">
        <v>158</v>
      </c>
      <c r="B18" s="330"/>
      <c r="C18" s="327" t="s">
        <v>87</v>
      </c>
      <c r="D18" s="328"/>
      <c r="E18" s="158"/>
      <c r="F18" s="203">
        <f>F20+F21+F22</f>
        <v>5093976</v>
      </c>
      <c r="G18" s="203">
        <f>G22</f>
        <v>1002096</v>
      </c>
      <c r="H18" s="203">
        <f>H22</f>
        <v>780000</v>
      </c>
      <c r="I18" s="159"/>
    </row>
    <row r="19" spans="1:9" ht="21.75" customHeight="1" x14ac:dyDescent="0.25">
      <c r="A19" s="329" t="s">
        <v>169</v>
      </c>
      <c r="B19" s="330"/>
      <c r="C19" s="327"/>
      <c r="D19" s="328"/>
      <c r="E19" s="158"/>
      <c r="F19" s="159"/>
      <c r="G19" s="159"/>
      <c r="H19" s="159"/>
      <c r="I19" s="159"/>
    </row>
    <row r="20" spans="1:9" ht="55.5" customHeight="1" x14ac:dyDescent="0.25">
      <c r="A20" s="329" t="s">
        <v>170</v>
      </c>
      <c r="B20" s="330"/>
      <c r="C20" s="327" t="s">
        <v>87</v>
      </c>
      <c r="D20" s="328"/>
      <c r="E20" s="158"/>
      <c r="F20" s="203">
        <v>3000000</v>
      </c>
      <c r="G20" s="159"/>
      <c r="H20" s="159"/>
      <c r="I20" s="159"/>
    </row>
    <row r="21" spans="1:9" ht="60" customHeight="1" x14ac:dyDescent="0.25">
      <c r="A21" s="329" t="s">
        <v>171</v>
      </c>
      <c r="B21" s="330"/>
      <c r="C21" s="327" t="s">
        <v>87</v>
      </c>
      <c r="D21" s="328"/>
      <c r="E21" s="158"/>
      <c r="F21" s="181">
        <v>1800000</v>
      </c>
      <c r="G21" s="159"/>
      <c r="H21" s="159"/>
      <c r="I21" s="159"/>
    </row>
    <row r="22" spans="1:9" ht="55.5" customHeight="1" x14ac:dyDescent="0.25">
      <c r="A22" s="329" t="s">
        <v>189</v>
      </c>
      <c r="B22" s="330"/>
      <c r="C22" s="327" t="s">
        <v>87</v>
      </c>
      <c r="D22" s="328"/>
      <c r="E22" s="158"/>
      <c r="F22" s="181">
        <v>293976</v>
      </c>
      <c r="G22" s="174">
        <v>1002096</v>
      </c>
      <c r="H22" s="203">
        <v>780000</v>
      </c>
      <c r="I22" s="159"/>
    </row>
    <row r="23" spans="1:9" ht="22.5" customHeight="1" x14ac:dyDescent="0.25">
      <c r="A23" s="341" t="s">
        <v>24</v>
      </c>
      <c r="B23" s="342"/>
      <c r="C23" s="334"/>
      <c r="D23" s="335"/>
      <c r="E23" s="160"/>
      <c r="F23" s="160"/>
      <c r="G23" s="160"/>
      <c r="H23" s="160"/>
      <c r="I23" s="161"/>
    </row>
    <row r="24" spans="1:9" ht="21" customHeight="1" x14ac:dyDescent="0.25">
      <c r="A24" s="344" t="s">
        <v>172</v>
      </c>
      <c r="B24" s="345"/>
      <c r="C24" s="327" t="s">
        <v>88</v>
      </c>
      <c r="D24" s="328"/>
      <c r="E24" s="162"/>
      <c r="F24" s="186">
        <v>3</v>
      </c>
      <c r="G24" s="204">
        <v>1</v>
      </c>
      <c r="H24" s="204">
        <v>1</v>
      </c>
      <c r="I24" s="163"/>
    </row>
    <row r="25" spans="1:9" ht="21.75" customHeight="1" x14ac:dyDescent="0.25">
      <c r="A25" s="344" t="s">
        <v>173</v>
      </c>
      <c r="B25" s="345"/>
      <c r="C25" s="327" t="s">
        <v>162</v>
      </c>
      <c r="D25" s="328"/>
      <c r="E25" s="162"/>
      <c r="F25" s="186">
        <v>1.105</v>
      </c>
      <c r="G25" s="204">
        <v>0.3715</v>
      </c>
      <c r="H25" s="204">
        <v>0.28920000000000001</v>
      </c>
      <c r="I25" s="163"/>
    </row>
    <row r="26" spans="1:9" ht="16.5" customHeight="1" x14ac:dyDescent="0.25">
      <c r="A26" s="346" t="s">
        <v>25</v>
      </c>
      <c r="B26" s="347"/>
      <c r="C26" s="327"/>
      <c r="D26" s="328"/>
      <c r="E26" s="162"/>
      <c r="F26" s="162"/>
      <c r="G26" s="204"/>
      <c r="H26" s="204"/>
      <c r="I26" s="163"/>
    </row>
    <row r="27" spans="1:9" ht="26.25" customHeight="1" x14ac:dyDescent="0.25">
      <c r="A27" s="348" t="s">
        <v>163</v>
      </c>
      <c r="B27" s="349"/>
      <c r="C27" s="327" t="s">
        <v>87</v>
      </c>
      <c r="D27" s="328"/>
      <c r="E27" s="160"/>
      <c r="F27" s="181">
        <v>4609933</v>
      </c>
      <c r="G27" s="235">
        <v>2697268</v>
      </c>
      <c r="H27" s="235">
        <v>2697268</v>
      </c>
      <c r="I27" s="161"/>
    </row>
    <row r="28" spans="1:9" ht="17.25" customHeight="1" x14ac:dyDescent="0.25">
      <c r="A28" s="346" t="s">
        <v>26</v>
      </c>
      <c r="B28" s="347"/>
      <c r="C28" s="327"/>
      <c r="D28" s="328"/>
      <c r="E28" s="162"/>
      <c r="F28" s="162"/>
      <c r="G28" s="162"/>
      <c r="H28" s="162"/>
      <c r="I28" s="163"/>
    </row>
    <row r="29" spans="1:9" ht="22.5" customHeight="1" x14ac:dyDescent="0.25">
      <c r="A29" s="348" t="s">
        <v>174</v>
      </c>
      <c r="B29" s="349"/>
      <c r="C29" s="327" t="s">
        <v>89</v>
      </c>
      <c r="D29" s="328"/>
      <c r="E29" s="162"/>
      <c r="F29" s="188">
        <v>29.9</v>
      </c>
      <c r="G29" s="204">
        <v>43.2</v>
      </c>
      <c r="H29" s="204">
        <v>45.9</v>
      </c>
      <c r="I29" s="163"/>
    </row>
    <row r="30" spans="1:9" ht="24.75" customHeight="1" x14ac:dyDescent="0.25">
      <c r="A30" s="348" t="s">
        <v>175</v>
      </c>
      <c r="B30" s="349"/>
      <c r="C30" s="327" t="s">
        <v>89</v>
      </c>
      <c r="D30" s="328"/>
      <c r="E30" s="162"/>
      <c r="F30" s="186">
        <v>43.8</v>
      </c>
      <c r="G30" s="204">
        <v>45.9</v>
      </c>
      <c r="H30" s="204">
        <v>48.6</v>
      </c>
      <c r="I30" s="163"/>
    </row>
    <row r="31" spans="1:9" ht="15.75" x14ac:dyDescent="0.25">
      <c r="A31" s="108"/>
    </row>
    <row r="32" spans="1:9" ht="35.25" customHeight="1" x14ac:dyDescent="0.25">
      <c r="A32" s="331" t="s">
        <v>125</v>
      </c>
      <c r="B32" s="331"/>
      <c r="C32" s="331"/>
      <c r="D32" s="331"/>
      <c r="E32" s="331"/>
      <c r="F32" s="331"/>
      <c r="G32" s="331"/>
      <c r="H32" s="331"/>
      <c r="I32" s="331"/>
    </row>
    <row r="33" spans="1:10" x14ac:dyDescent="0.25">
      <c r="A33" s="350" t="s">
        <v>126</v>
      </c>
      <c r="B33" s="350"/>
      <c r="C33" s="350"/>
      <c r="D33" s="350"/>
      <c r="E33" s="350"/>
      <c r="F33" s="350"/>
      <c r="G33" s="350"/>
      <c r="H33" s="350"/>
      <c r="I33" s="350"/>
    </row>
    <row r="34" spans="1:10" ht="27" customHeight="1" x14ac:dyDescent="0.25">
      <c r="A34" s="333" t="s">
        <v>145</v>
      </c>
      <c r="B34" s="333" t="s">
        <v>146</v>
      </c>
      <c r="C34" s="333" t="s">
        <v>127</v>
      </c>
      <c r="D34" s="333" t="s">
        <v>147</v>
      </c>
      <c r="E34" s="236" t="s">
        <v>128</v>
      </c>
      <c r="F34" s="236" t="s">
        <v>129</v>
      </c>
      <c r="G34" s="202" t="s">
        <v>130</v>
      </c>
      <c r="H34" s="202" t="s">
        <v>131</v>
      </c>
      <c r="I34" s="202" t="s">
        <v>132</v>
      </c>
      <c r="J34" s="351" t="s">
        <v>133</v>
      </c>
    </row>
    <row r="35" spans="1:10" ht="54" customHeight="1" x14ac:dyDescent="0.25">
      <c r="A35" s="333"/>
      <c r="B35" s="333"/>
      <c r="C35" s="333"/>
      <c r="D35" s="333"/>
      <c r="E35" s="202" t="s">
        <v>134</v>
      </c>
      <c r="F35" s="236" t="s">
        <v>135</v>
      </c>
      <c r="G35" s="202" t="s">
        <v>136</v>
      </c>
      <c r="H35" s="202" t="s">
        <v>137</v>
      </c>
      <c r="I35" s="202" t="s">
        <v>137</v>
      </c>
      <c r="J35" s="351"/>
    </row>
    <row r="36" spans="1:10" x14ac:dyDescent="0.25">
      <c r="A36" s="202">
        <v>1</v>
      </c>
      <c r="B36" s="202">
        <v>2</v>
      </c>
      <c r="C36" s="202">
        <v>3</v>
      </c>
      <c r="D36" s="202">
        <f>C36+1</f>
        <v>4</v>
      </c>
      <c r="E36" s="202">
        <f t="shared" ref="E36:I36" si="0">D36+1</f>
        <v>5</v>
      </c>
      <c r="F36" s="202">
        <f t="shared" si="0"/>
        <v>6</v>
      </c>
      <c r="G36" s="202">
        <f t="shared" si="0"/>
        <v>7</v>
      </c>
      <c r="H36" s="202">
        <f t="shared" si="0"/>
        <v>8</v>
      </c>
      <c r="I36" s="202">
        <f t="shared" si="0"/>
        <v>9</v>
      </c>
      <c r="J36" s="237">
        <v>10</v>
      </c>
    </row>
    <row r="37" spans="1:10" ht="54.75" customHeight="1" x14ac:dyDescent="0.25">
      <c r="A37" s="7">
        <v>1318313</v>
      </c>
      <c r="B37" s="238">
        <v>8313</v>
      </c>
      <c r="C37" s="239" t="s">
        <v>152</v>
      </c>
      <c r="D37" s="238" t="s">
        <v>176</v>
      </c>
      <c r="E37" s="240"/>
      <c r="F37" s="240"/>
      <c r="G37" s="240"/>
      <c r="H37" s="240"/>
      <c r="I37" s="240"/>
      <c r="J37" s="241"/>
    </row>
    <row r="38" spans="1:10" x14ac:dyDescent="0.25">
      <c r="A38" s="242"/>
      <c r="B38" s="243" t="s">
        <v>99</v>
      </c>
      <c r="C38" s="242"/>
      <c r="D38" s="242"/>
      <c r="E38" s="244">
        <f>E37</f>
        <v>0</v>
      </c>
      <c r="F38" s="244">
        <f>F37</f>
        <v>0</v>
      </c>
      <c r="G38" s="244">
        <f>G37</f>
        <v>0</v>
      </c>
      <c r="H38" s="244">
        <f>H37</f>
        <v>0</v>
      </c>
      <c r="I38" s="244">
        <f>I37</f>
        <v>0</v>
      </c>
      <c r="J38" s="241"/>
    </row>
    <row r="39" spans="1:10" x14ac:dyDescent="0.25">
      <c r="A39" s="131"/>
    </row>
    <row r="40" spans="1:10" ht="32.25" customHeight="1" x14ac:dyDescent="0.25">
      <c r="A40" s="331" t="s">
        <v>138</v>
      </c>
      <c r="B40" s="331"/>
      <c r="C40" s="331"/>
      <c r="D40" s="331"/>
      <c r="E40" s="331"/>
      <c r="F40" s="331"/>
      <c r="G40" s="331"/>
      <c r="H40" s="331"/>
      <c r="I40" s="331"/>
    </row>
    <row r="41" spans="1:10" ht="15.75" thickBot="1" x14ac:dyDescent="0.3">
      <c r="A41" s="350" t="s">
        <v>126</v>
      </c>
      <c r="B41" s="350"/>
      <c r="C41" s="350"/>
      <c r="D41" s="350"/>
      <c r="E41" s="350"/>
      <c r="F41" s="350"/>
      <c r="G41" s="350"/>
      <c r="H41" s="350"/>
      <c r="I41" s="350"/>
    </row>
    <row r="42" spans="1:10" ht="29.25" customHeight="1" x14ac:dyDescent="0.25">
      <c r="A42" s="352" t="s">
        <v>145</v>
      </c>
      <c r="B42" s="352" t="s">
        <v>146</v>
      </c>
      <c r="C42" s="354" t="s">
        <v>127</v>
      </c>
      <c r="D42" s="356" t="s">
        <v>147</v>
      </c>
      <c r="E42" s="132" t="s">
        <v>97</v>
      </c>
      <c r="F42" s="132" t="s">
        <v>68</v>
      </c>
      <c r="G42" s="113" t="s">
        <v>139</v>
      </c>
      <c r="H42" s="113" t="s">
        <v>112</v>
      </c>
      <c r="I42" s="114" t="s">
        <v>132</v>
      </c>
      <c r="J42" s="358" t="s">
        <v>133</v>
      </c>
    </row>
    <row r="43" spans="1:10" ht="58.5" customHeight="1" thickBot="1" x14ac:dyDescent="0.3">
      <c r="A43" s="353"/>
      <c r="B43" s="353"/>
      <c r="C43" s="355"/>
      <c r="D43" s="357"/>
      <c r="E43" s="133" t="s">
        <v>134</v>
      </c>
      <c r="F43" s="115" t="s">
        <v>140</v>
      </c>
      <c r="G43" s="116" t="s">
        <v>136</v>
      </c>
      <c r="H43" s="116" t="s">
        <v>137</v>
      </c>
      <c r="I43" s="117" t="s">
        <v>137</v>
      </c>
      <c r="J43" s="359"/>
    </row>
    <row r="44" spans="1:10" ht="15.75" thickBot="1" x14ac:dyDescent="0.3">
      <c r="A44" s="118">
        <v>1</v>
      </c>
      <c r="B44" s="119">
        <v>2</v>
      </c>
      <c r="C44" s="119">
        <v>3</v>
      </c>
      <c r="D44" s="119">
        <f>C44+1</f>
        <v>4</v>
      </c>
      <c r="E44" s="119">
        <f t="shared" ref="E44:I44" si="1">D44+1</f>
        <v>5</v>
      </c>
      <c r="F44" s="119">
        <f t="shared" si="1"/>
        <v>6</v>
      </c>
      <c r="G44" s="119">
        <f t="shared" si="1"/>
        <v>7</v>
      </c>
      <c r="H44" s="119">
        <f t="shared" si="1"/>
        <v>8</v>
      </c>
      <c r="I44" s="120">
        <f t="shared" si="1"/>
        <v>9</v>
      </c>
      <c r="J44" s="134">
        <v>10</v>
      </c>
    </row>
    <row r="45" spans="1:10" ht="56.25" customHeight="1" thickBot="1" x14ac:dyDescent="0.3">
      <c r="A45" s="7">
        <v>1318313</v>
      </c>
      <c r="B45" s="121">
        <v>8313</v>
      </c>
      <c r="C45" s="122" t="s">
        <v>152</v>
      </c>
      <c r="D45" s="121" t="s">
        <v>177</v>
      </c>
      <c r="E45" s="145">
        <v>0</v>
      </c>
      <c r="F45" s="123">
        <v>5093976</v>
      </c>
      <c r="G45" s="123">
        <v>1002096</v>
      </c>
      <c r="H45" s="123">
        <v>780000</v>
      </c>
      <c r="I45" s="124"/>
      <c r="J45" s="135"/>
    </row>
    <row r="46" spans="1:10" ht="15.75" thickBot="1" x14ac:dyDescent="0.3">
      <c r="A46" s="126"/>
      <c r="B46" s="127" t="s">
        <v>99</v>
      </c>
      <c r="C46" s="128"/>
      <c r="D46" s="128"/>
      <c r="E46" s="129">
        <f>E45</f>
        <v>0</v>
      </c>
      <c r="F46" s="129">
        <f t="shared" ref="F46:I46" si="2">F45</f>
        <v>5093976</v>
      </c>
      <c r="G46" s="129">
        <f>G45</f>
        <v>1002096</v>
      </c>
      <c r="H46" s="129">
        <f t="shared" si="2"/>
        <v>780000</v>
      </c>
      <c r="I46" s="130">
        <f t="shared" si="2"/>
        <v>0</v>
      </c>
      <c r="J46" s="125"/>
    </row>
    <row r="47" spans="1:10" x14ac:dyDescent="0.25">
      <c r="A47" s="136"/>
    </row>
    <row r="48" spans="1:10" ht="20.25" customHeight="1" x14ac:dyDescent="0.25">
      <c r="A48" s="362" t="s">
        <v>141</v>
      </c>
      <c r="B48" s="362"/>
      <c r="C48" s="137"/>
      <c r="D48" s="137"/>
      <c r="E48" s="362" t="s">
        <v>142</v>
      </c>
      <c r="F48" s="362"/>
      <c r="G48" s="138"/>
      <c r="H48" s="363" t="s">
        <v>143</v>
      </c>
      <c r="I48" s="363"/>
    </row>
    <row r="49" spans="1:9" ht="18.75" customHeight="1" x14ac:dyDescent="0.25">
      <c r="A49" s="366"/>
      <c r="B49" s="367"/>
      <c r="C49" s="367"/>
      <c r="D49" s="139"/>
      <c r="E49" s="364" t="s">
        <v>2</v>
      </c>
      <c r="F49" s="364"/>
      <c r="G49" s="140"/>
      <c r="H49" s="364" t="s">
        <v>3</v>
      </c>
      <c r="I49" s="364"/>
    </row>
    <row r="50" spans="1:9" ht="3" customHeight="1" x14ac:dyDescent="0.25">
      <c r="A50" s="366"/>
      <c r="B50" s="367"/>
      <c r="C50" s="367"/>
      <c r="D50" s="139"/>
      <c r="E50" s="364"/>
      <c r="F50" s="364"/>
      <c r="G50" s="140"/>
      <c r="H50" s="364"/>
      <c r="I50" s="364"/>
    </row>
    <row r="51" spans="1:9" ht="20.25" customHeight="1" x14ac:dyDescent="0.25">
      <c r="A51" s="361" t="s">
        <v>144</v>
      </c>
      <c r="B51" s="361"/>
      <c r="C51" s="141"/>
      <c r="D51" s="141"/>
      <c r="E51" s="362" t="s">
        <v>142</v>
      </c>
      <c r="F51" s="362"/>
      <c r="G51" s="138"/>
      <c r="H51" s="363" t="s">
        <v>52</v>
      </c>
      <c r="I51" s="363"/>
    </row>
    <row r="52" spans="1:9" ht="15.75" x14ac:dyDescent="0.25">
      <c r="A52" s="142"/>
      <c r="B52" s="139"/>
      <c r="C52" s="139"/>
      <c r="D52" s="139"/>
      <c r="E52" s="364" t="s">
        <v>2</v>
      </c>
      <c r="F52" s="364"/>
      <c r="G52" s="140"/>
      <c r="H52" s="364" t="s">
        <v>3</v>
      </c>
      <c r="I52" s="364"/>
    </row>
    <row r="53" spans="1:9" x14ac:dyDescent="0.25">
      <c r="A53" s="136"/>
      <c r="E53" s="364"/>
      <c r="F53" s="364"/>
      <c r="G53" s="140"/>
      <c r="H53" s="364"/>
      <c r="I53" s="364"/>
    </row>
    <row r="54" spans="1:9" x14ac:dyDescent="0.25">
      <c r="A54" s="136"/>
    </row>
    <row r="55" spans="1:9" x14ac:dyDescent="0.25">
      <c r="A55" s="136"/>
    </row>
    <row r="56" spans="1:9" ht="38.25" customHeight="1" x14ac:dyDescent="0.3">
      <c r="A56" s="365" t="s">
        <v>4</v>
      </c>
      <c r="B56" s="365"/>
      <c r="C56" s="365"/>
      <c r="D56" s="365"/>
      <c r="E56" s="365"/>
      <c r="F56" s="143"/>
      <c r="G56" s="143"/>
      <c r="H56" s="144" t="s">
        <v>5</v>
      </c>
      <c r="I56" s="143"/>
    </row>
    <row r="57" spans="1:9" ht="15.75" x14ac:dyDescent="0.25">
      <c r="A57" s="360"/>
      <c r="B57" s="360"/>
      <c r="C57" s="360"/>
      <c r="D57" s="360"/>
      <c r="E57" s="360"/>
      <c r="F57" s="360"/>
      <c r="G57" s="360"/>
      <c r="H57" s="360"/>
      <c r="I57" s="360"/>
    </row>
    <row r="58" spans="1:9" x14ac:dyDescent="0.25">
      <c r="A58" s="136"/>
    </row>
    <row r="59" spans="1:9" x14ac:dyDescent="0.25">
      <c r="A59" s="136"/>
    </row>
  </sheetData>
  <mergeCells count="67">
    <mergeCell ref="A57:I57"/>
    <mergeCell ref="C27:D27"/>
    <mergeCell ref="A51:B51"/>
    <mergeCell ref="E51:F51"/>
    <mergeCell ref="H51:I51"/>
    <mergeCell ref="E52:F53"/>
    <mergeCell ref="H52:I53"/>
    <mergeCell ref="A56:E56"/>
    <mergeCell ref="A48:B48"/>
    <mergeCell ref="E48:F48"/>
    <mergeCell ref="H48:I48"/>
    <mergeCell ref="A49:A50"/>
    <mergeCell ref="B49:B50"/>
    <mergeCell ref="C49:C50"/>
    <mergeCell ref="E49:F50"/>
    <mergeCell ref="H49:I50"/>
    <mergeCell ref="J34:J35"/>
    <mergeCell ref="A40:I40"/>
    <mergeCell ref="A41:I41"/>
    <mergeCell ref="A42:A43"/>
    <mergeCell ref="B42:B43"/>
    <mergeCell ref="C42:C43"/>
    <mergeCell ref="D42:D43"/>
    <mergeCell ref="J42:J43"/>
    <mergeCell ref="A33:I33"/>
    <mergeCell ref="A34:A35"/>
    <mergeCell ref="B34:B35"/>
    <mergeCell ref="C34:C35"/>
    <mergeCell ref="D34:D35"/>
    <mergeCell ref="A29:B29"/>
    <mergeCell ref="C29:D29"/>
    <mergeCell ref="A30:B30"/>
    <mergeCell ref="C30:D30"/>
    <mergeCell ref="A32:I32"/>
    <mergeCell ref="A28:B28"/>
    <mergeCell ref="C28:D28"/>
    <mergeCell ref="A25:B25"/>
    <mergeCell ref="C25:D25"/>
    <mergeCell ref="A26:B26"/>
    <mergeCell ref="C26:D26"/>
    <mergeCell ref="A27:B27"/>
    <mergeCell ref="A22:B22"/>
    <mergeCell ref="C22:D22"/>
    <mergeCell ref="A23:B23"/>
    <mergeCell ref="C23:D23"/>
    <mergeCell ref="A24:B24"/>
    <mergeCell ref="C24:D24"/>
    <mergeCell ref="A18:B18"/>
    <mergeCell ref="C18:D18"/>
    <mergeCell ref="G2:I2"/>
    <mergeCell ref="A5:I5"/>
    <mergeCell ref="A11:I11"/>
    <mergeCell ref="A12:I12"/>
    <mergeCell ref="A14:B14"/>
    <mergeCell ref="C14:D14"/>
    <mergeCell ref="A15:B15"/>
    <mergeCell ref="C15:D15"/>
    <mergeCell ref="A16:I16"/>
    <mergeCell ref="A17:B17"/>
    <mergeCell ref="C17:D17"/>
    <mergeCell ref="E3:I3"/>
    <mergeCell ref="C19:D19"/>
    <mergeCell ref="A19:B19"/>
    <mergeCell ref="C20:D20"/>
    <mergeCell ref="C21:D21"/>
    <mergeCell ref="A20:B20"/>
    <mergeCell ref="A21:B21"/>
  </mergeCells>
  <pageMargins left="0.52" right="0.18" top="0.47" bottom="0.28000000000000003" header="0.31496062992125984" footer="0.31496062992125984"/>
  <pageSetup paperSize="9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B3F7C-2948-466D-B087-FB8FBEDC7A7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1</vt:lpstr>
      <vt:lpstr>'Додаток 2'!_Toc188262780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